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24226"/>
  <mc:AlternateContent xmlns:mc="http://schemas.openxmlformats.org/markup-compatibility/2006">
    <mc:Choice Requires="x15">
      <x15ac:absPath xmlns:x15ac="http://schemas.microsoft.com/office/spreadsheetml/2010/11/ac" url="https://rkas.sharepoint.com/Kliendisuhted/ri ja halduslepingud/YLEP 2024/SOM/TEHIK/Pepleri tn 35/Muudatus nr 1/"/>
    </mc:Choice>
  </mc:AlternateContent>
  <xr:revisionPtr revIDLastSave="636" documentId="13_ncr:1_{13CC1A2F-78C5-412C-AD79-42BE173E3474}" xr6:coauthVersionLast="47" xr6:coauthVersionMax="47" xr10:uidLastSave="{A6645EE3-3977-4EF1-BBA0-E89F5244527D}"/>
  <bookViews>
    <workbookView xWindow="-120" yWindow="-120" windowWidth="29040" windowHeight="17640" tabRatio="842" xr2:uid="{00000000-000D-0000-FFFF-FFFF00000000}"/>
  </bookViews>
  <sheets>
    <sheet name="Lisa 3" sheetId="4" r:id="rId1"/>
    <sheet name="Annuiteetgraafik BIL" sheetId="5" r:id="rId2"/>
    <sheet name="Annuiteetgraafik INV" sheetId="14" r:id="rId3"/>
    <sheet name="Annuiteetgraafik TS" sheetId="12" r:id="rId4"/>
    <sheet name="Annuiteetgraafik PP" sheetId="17" r:id="rId5"/>
  </sheets>
  <externalReferences>
    <externalReference r:id="rId6"/>
  </externalReferenc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0" i="4" l="1"/>
  <c r="E28" i="4"/>
  <c r="E29" i="4"/>
  <c r="E27" i="4"/>
  <c r="E25" i="4"/>
  <c r="F19" i="4"/>
  <c r="D9" i="12"/>
  <c r="D9" i="5"/>
  <c r="F18" i="4" l="1"/>
  <c r="F17" i="4"/>
  <c r="F21" i="4" l="1"/>
  <c r="F20" i="4"/>
  <c r="B16" i="17" l="1"/>
  <c r="B17" i="17" s="1"/>
  <c r="B15" i="17"/>
  <c r="D8" i="17"/>
  <c r="D9" i="17" s="1"/>
  <c r="D17" i="17" l="1"/>
  <c r="F17" i="17" s="1"/>
  <c r="B18" i="17"/>
  <c r="E17" i="17"/>
  <c r="E16" i="17"/>
  <c r="A15" i="17"/>
  <c r="A16" i="17" s="1"/>
  <c r="A17" i="17" s="1"/>
  <c r="C15" i="17"/>
  <c r="D16" i="17"/>
  <c r="F16" i="17" s="1"/>
  <c r="D15" i="17"/>
  <c r="F15" i="17" s="1"/>
  <c r="F16" i="4" s="1"/>
  <c r="E16" i="4" s="1"/>
  <c r="E15" i="17"/>
  <c r="B19" i="17" l="1"/>
  <c r="E18" i="17"/>
  <c r="D18" i="17"/>
  <c r="F18" i="17" s="1"/>
  <c r="A18" i="17"/>
  <c r="G15" i="17"/>
  <c r="C16" i="17" s="1"/>
  <c r="G16" i="17" s="1"/>
  <c r="C17" i="17" s="1"/>
  <c r="G17" i="17" s="1"/>
  <c r="C18" i="17" s="1"/>
  <c r="G18" i="17" s="1"/>
  <c r="A19" i="17" l="1"/>
  <c r="B20" i="17"/>
  <c r="E19" i="17"/>
  <c r="D19" i="17"/>
  <c r="C19" i="17"/>
  <c r="F19" i="17" l="1"/>
  <c r="G19" i="17"/>
  <c r="E20" i="17"/>
  <c r="D20" i="17"/>
  <c r="F20" i="17" s="1"/>
  <c r="C20" i="17"/>
  <c r="A20" i="17"/>
  <c r="B21" i="17"/>
  <c r="G20" i="17" l="1"/>
  <c r="B22" i="17"/>
  <c r="E21" i="17"/>
  <c r="D21" i="17"/>
  <c r="F21" i="17" s="1"/>
  <c r="C21" i="17"/>
  <c r="A21" i="17"/>
  <c r="G21" i="17" l="1"/>
  <c r="E22" i="17"/>
  <c r="D22" i="17"/>
  <c r="C22" i="17"/>
  <c r="A22" i="17"/>
  <c r="B23" i="17"/>
  <c r="G22" i="17" l="1"/>
  <c r="F22" i="17"/>
  <c r="B24" i="17"/>
  <c r="E23" i="17"/>
  <c r="C23" i="17"/>
  <c r="D23" i="17"/>
  <c r="F23" i="17" s="1"/>
  <c r="A23" i="17"/>
  <c r="G23" i="17" l="1"/>
  <c r="C24" i="17"/>
  <c r="A24" i="17"/>
  <c r="B25" i="17"/>
  <c r="E24" i="17"/>
  <c r="G24" i="17" s="1"/>
  <c r="D24" i="17"/>
  <c r="F24" i="17" l="1"/>
  <c r="A25" i="17"/>
  <c r="E25" i="17"/>
  <c r="D25" i="17"/>
  <c r="F25" i="17" s="1"/>
  <c r="C25" i="17"/>
  <c r="B26" i="17"/>
  <c r="G25" i="17" l="1"/>
  <c r="C26" i="17" s="1"/>
  <c r="B27" i="17"/>
  <c r="A26" i="17"/>
  <c r="E26" i="17"/>
  <c r="D26" i="17"/>
  <c r="U11" i="14"/>
  <c r="U7" i="14"/>
  <c r="R17" i="14" s="1"/>
  <c r="U12" i="14"/>
  <c r="U10" i="14"/>
  <c r="U6" i="14"/>
  <c r="T8" i="14" s="1"/>
  <c r="T9" i="14" s="1"/>
  <c r="F26" i="17" l="1"/>
  <c r="G26" i="17"/>
  <c r="E27" i="17"/>
  <c r="B28" i="17"/>
  <c r="D27" i="17"/>
  <c r="C27" i="17"/>
  <c r="A27" i="17"/>
  <c r="R18" i="14"/>
  <c r="U17" i="14"/>
  <c r="Q17" i="14"/>
  <c r="T17" i="14"/>
  <c r="V17" i="14" s="1"/>
  <c r="S17" i="14"/>
  <c r="G27" i="17" l="1"/>
  <c r="C28" i="17" s="1"/>
  <c r="F27" i="17"/>
  <c r="A28" i="17"/>
  <c r="B29" i="17"/>
  <c r="E28" i="17"/>
  <c r="D28" i="17"/>
  <c r="W17" i="14"/>
  <c r="S18" i="14" s="1"/>
  <c r="R19" i="14"/>
  <c r="T18" i="14"/>
  <c r="Q18" i="14"/>
  <c r="U18" i="14"/>
  <c r="F28" i="17" l="1"/>
  <c r="G28" i="17"/>
  <c r="E29" i="17"/>
  <c r="D29" i="17"/>
  <c r="C29" i="17"/>
  <c r="B30" i="17"/>
  <c r="A29" i="17"/>
  <c r="V18" i="14"/>
  <c r="W18" i="14"/>
  <c r="S19" i="14" s="1"/>
  <c r="Q19" i="14"/>
  <c r="R20" i="14"/>
  <c r="U19" i="14"/>
  <c r="T19" i="14"/>
  <c r="V19" i="14" s="1"/>
  <c r="G29" i="17" l="1"/>
  <c r="F29" i="17"/>
  <c r="B31" i="17"/>
  <c r="E30" i="17"/>
  <c r="D30" i="17"/>
  <c r="F30" i="17" s="1"/>
  <c r="C30" i="17"/>
  <c r="A30" i="17"/>
  <c r="W19" i="14"/>
  <c r="S20" i="14" s="1"/>
  <c r="U20" i="14"/>
  <c r="Q20" i="14"/>
  <c r="T20" i="14"/>
  <c r="R21" i="14"/>
  <c r="G30" i="17" l="1"/>
  <c r="C31" i="17"/>
  <c r="A31" i="17"/>
  <c r="B32" i="17"/>
  <c r="E31" i="17"/>
  <c r="G31" i="17" s="1"/>
  <c r="D31" i="17"/>
  <c r="V20" i="14"/>
  <c r="W20" i="14"/>
  <c r="S21" i="14" s="1"/>
  <c r="T21" i="14"/>
  <c r="R22" i="14"/>
  <c r="U21" i="14"/>
  <c r="Q21" i="14"/>
  <c r="F31" i="17" l="1"/>
  <c r="D32" i="17"/>
  <c r="C32" i="17"/>
  <c r="B33" i="17"/>
  <c r="E32" i="17"/>
  <c r="A32" i="17"/>
  <c r="W21" i="14"/>
  <c r="S22" i="14" s="1"/>
  <c r="V21" i="14"/>
  <c r="R23" i="14"/>
  <c r="U22" i="14"/>
  <c r="T22" i="14"/>
  <c r="Q22" i="14"/>
  <c r="G32" i="17" l="1"/>
  <c r="F32" i="17"/>
  <c r="A33" i="17"/>
  <c r="B34" i="17"/>
  <c r="E33" i="17"/>
  <c r="D33" i="17"/>
  <c r="C33" i="17"/>
  <c r="V22" i="14"/>
  <c r="W22" i="14"/>
  <c r="S23" i="14" s="1"/>
  <c r="W23" i="14" s="1"/>
  <c r="U23" i="14"/>
  <c r="Q23" i="14"/>
  <c r="R24" i="14"/>
  <c r="T23" i="14"/>
  <c r="F33" i="17" l="1"/>
  <c r="G33" i="17"/>
  <c r="E34" i="17"/>
  <c r="D34" i="17"/>
  <c r="A34" i="17"/>
  <c r="B35" i="17"/>
  <c r="C34" i="17"/>
  <c r="V23" i="14"/>
  <c r="Q24" i="14"/>
  <c r="R25" i="14"/>
  <c r="U24" i="14"/>
  <c r="T24" i="14"/>
  <c r="S24" i="14"/>
  <c r="F34" i="17" l="1"/>
  <c r="G34" i="17"/>
  <c r="B36" i="17"/>
  <c r="A35" i="17"/>
  <c r="E35" i="17"/>
  <c r="D35" i="17"/>
  <c r="F35" i="17" s="1"/>
  <c r="C35" i="17"/>
  <c r="W24" i="14"/>
  <c r="S25" i="14" s="1"/>
  <c r="W25" i="14" s="1"/>
  <c r="V24" i="14"/>
  <c r="U25" i="14"/>
  <c r="T25" i="14"/>
  <c r="Q25" i="14"/>
  <c r="R26" i="14"/>
  <c r="G35" i="17" l="1"/>
  <c r="C36" i="17" s="1"/>
  <c r="D36" i="17"/>
  <c r="A36" i="17"/>
  <c r="E36" i="17"/>
  <c r="B37" i="17"/>
  <c r="V25" i="14"/>
  <c r="S26" i="14"/>
  <c r="R27" i="14"/>
  <c r="U26" i="14"/>
  <c r="W26" i="14" s="1"/>
  <c r="T26" i="14"/>
  <c r="Q26" i="14"/>
  <c r="G36" i="17" l="1"/>
  <c r="F36" i="17"/>
  <c r="B38" i="17"/>
  <c r="E37" i="17"/>
  <c r="D37" i="17"/>
  <c r="C37" i="17"/>
  <c r="A37" i="17"/>
  <c r="V26" i="14"/>
  <c r="R28" i="14"/>
  <c r="T27" i="14"/>
  <c r="S27" i="14"/>
  <c r="U27" i="14"/>
  <c r="Q27" i="14"/>
  <c r="G37" i="17" l="1"/>
  <c r="F37" i="17"/>
  <c r="A38" i="17"/>
  <c r="B39" i="17"/>
  <c r="D38" i="17"/>
  <c r="E38" i="17"/>
  <c r="G38" i="17" s="1"/>
  <c r="C38" i="17"/>
  <c r="W27" i="14"/>
  <c r="S28" i="14" s="1"/>
  <c r="V27" i="14"/>
  <c r="Q28" i="14"/>
  <c r="U28" i="14"/>
  <c r="T28" i="14"/>
  <c r="R29" i="14"/>
  <c r="F38" i="17" l="1"/>
  <c r="E39" i="17"/>
  <c r="D39" i="17"/>
  <c r="F39" i="17" s="1"/>
  <c r="C39" i="17"/>
  <c r="B40" i="17"/>
  <c r="A39" i="17"/>
  <c r="W28" i="14"/>
  <c r="S29" i="14" s="1"/>
  <c r="V28" i="14"/>
  <c r="R30" i="14"/>
  <c r="U29" i="14"/>
  <c r="T29" i="14"/>
  <c r="V29" i="14" s="1"/>
  <c r="Q29" i="14"/>
  <c r="G39" i="17" l="1"/>
  <c r="W29" i="14"/>
  <c r="B41" i="17"/>
  <c r="C40" i="17"/>
  <c r="A40" i="17"/>
  <c r="E40" i="17"/>
  <c r="D40" i="17"/>
  <c r="T30" i="14"/>
  <c r="R31" i="14"/>
  <c r="U30" i="14"/>
  <c r="S30" i="14"/>
  <c r="Q30" i="14"/>
  <c r="F40" i="17" l="1"/>
  <c r="G40" i="17"/>
  <c r="C41" i="17" s="1"/>
  <c r="E41" i="17"/>
  <c r="D41" i="17"/>
  <c r="F41" i="17" s="1"/>
  <c r="A41" i="17"/>
  <c r="B42" i="17"/>
  <c r="V30" i="14"/>
  <c r="W30" i="14"/>
  <c r="S31" i="14" s="1"/>
  <c r="R32" i="14"/>
  <c r="Q31" i="14"/>
  <c r="U31" i="14"/>
  <c r="T31" i="14"/>
  <c r="G41" i="17" l="1"/>
  <c r="B43" i="17"/>
  <c r="E42" i="17"/>
  <c r="D42" i="17"/>
  <c r="C42" i="17"/>
  <c r="A42" i="17"/>
  <c r="V31" i="14"/>
  <c r="W31" i="14"/>
  <c r="S32" i="14" s="1"/>
  <c r="R33" i="14"/>
  <c r="T32" i="14"/>
  <c r="Q32" i="14"/>
  <c r="U32" i="14"/>
  <c r="G42" i="17" l="1"/>
  <c r="F42" i="17"/>
  <c r="C43" i="17"/>
  <c r="A43" i="17"/>
  <c r="E43" i="17"/>
  <c r="G43" i="17" s="1"/>
  <c r="D43" i="17"/>
  <c r="B44" i="17"/>
  <c r="V32" i="14"/>
  <c r="W32" i="14"/>
  <c r="S33" i="14" s="1"/>
  <c r="U33" i="14"/>
  <c r="Q33" i="14"/>
  <c r="R34" i="14"/>
  <c r="T33" i="14"/>
  <c r="F43" i="17" l="1"/>
  <c r="E44" i="17"/>
  <c r="D44" i="17"/>
  <c r="C44" i="17"/>
  <c r="B45" i="17"/>
  <c r="A44" i="17"/>
  <c r="V33" i="14"/>
  <c r="W33" i="14"/>
  <c r="S34" i="14" s="1"/>
  <c r="Q34" i="14"/>
  <c r="U34" i="14"/>
  <c r="T34" i="14"/>
  <c r="R35" i="14"/>
  <c r="F44" i="17" l="1"/>
  <c r="G44" i="17"/>
  <c r="C45" i="17" s="1"/>
  <c r="A45" i="17"/>
  <c r="B46" i="17"/>
  <c r="E45" i="17"/>
  <c r="D45" i="17"/>
  <c r="V34" i="14"/>
  <c r="W34" i="14"/>
  <c r="S35" i="14" s="1"/>
  <c r="Q35" i="14"/>
  <c r="R36" i="14"/>
  <c r="U35" i="14"/>
  <c r="T35" i="14"/>
  <c r="F45" i="17" l="1"/>
  <c r="G45" i="17"/>
  <c r="E46" i="17"/>
  <c r="D46" i="17"/>
  <c r="C46" i="17"/>
  <c r="G46" i="17" s="1"/>
  <c r="A46" i="17"/>
  <c r="B47" i="17"/>
  <c r="W35" i="14"/>
  <c r="S36" i="14" s="1"/>
  <c r="V35" i="14"/>
  <c r="T36" i="14"/>
  <c r="R37" i="14"/>
  <c r="U36" i="14"/>
  <c r="Q36" i="14"/>
  <c r="F46" i="17" l="1"/>
  <c r="B48" i="17"/>
  <c r="A47" i="17"/>
  <c r="E47" i="17"/>
  <c r="D47" i="17"/>
  <c r="F47" i="17" s="1"/>
  <c r="C47" i="17"/>
  <c r="V36" i="14"/>
  <c r="W36" i="14"/>
  <c r="S37" i="14"/>
  <c r="R38" i="14"/>
  <c r="U37" i="14"/>
  <c r="T37" i="14"/>
  <c r="V37" i="14" s="1"/>
  <c r="Q37" i="14"/>
  <c r="G47" i="17" l="1"/>
  <c r="D48" i="17"/>
  <c r="C48" i="17"/>
  <c r="A48" i="17"/>
  <c r="B49" i="17"/>
  <c r="E48" i="17"/>
  <c r="G48" i="17" s="1"/>
  <c r="W37" i="14"/>
  <c r="S38" i="14" s="1"/>
  <c r="Q38" i="14"/>
  <c r="U38" i="14"/>
  <c r="T38" i="14"/>
  <c r="R39" i="14"/>
  <c r="W38" i="14" l="1"/>
  <c r="B50" i="17"/>
  <c r="E49" i="17"/>
  <c r="D49" i="17"/>
  <c r="C49" i="17"/>
  <c r="A49" i="17"/>
  <c r="F48" i="17"/>
  <c r="V38" i="14"/>
  <c r="U39" i="14"/>
  <c r="R40" i="14"/>
  <c r="T39" i="14"/>
  <c r="S39" i="14"/>
  <c r="W39" i="14" s="1"/>
  <c r="Q39" i="14"/>
  <c r="G49" i="17" l="1"/>
  <c r="C50" i="17" s="1"/>
  <c r="F49" i="17"/>
  <c r="A50" i="17"/>
  <c r="B51" i="17"/>
  <c r="E50" i="17"/>
  <c r="D50" i="17"/>
  <c r="V39" i="14"/>
  <c r="U40" i="14"/>
  <c r="W40" i="14" s="1"/>
  <c r="Q40" i="14"/>
  <c r="S40" i="14"/>
  <c r="R41" i="14"/>
  <c r="T40" i="14"/>
  <c r="G50" i="17" l="1"/>
  <c r="F50" i="17"/>
  <c r="E51" i="17"/>
  <c r="D51" i="17"/>
  <c r="C51" i="17"/>
  <c r="G51" i="17" s="1"/>
  <c r="B52" i="17"/>
  <c r="A51" i="17"/>
  <c r="V40" i="14"/>
  <c r="S41" i="14"/>
  <c r="T41" i="14"/>
  <c r="R42" i="14"/>
  <c r="U41" i="14"/>
  <c r="Q41" i="14"/>
  <c r="F51" i="17" l="1"/>
  <c r="B53" i="17"/>
  <c r="E52" i="17"/>
  <c r="D52" i="17"/>
  <c r="F52" i="17" s="1"/>
  <c r="C52" i="17"/>
  <c r="G52" i="17" s="1"/>
  <c r="A52" i="17"/>
  <c r="V41" i="14"/>
  <c r="W41" i="14"/>
  <c r="R43" i="14"/>
  <c r="U42" i="14"/>
  <c r="S42" i="14"/>
  <c r="Q42" i="14"/>
  <c r="T42" i="14"/>
  <c r="E53" i="17" l="1"/>
  <c r="D53" i="17"/>
  <c r="F53" i="17" s="1"/>
  <c r="C53" i="17"/>
  <c r="A53" i="17"/>
  <c r="B54" i="17"/>
  <c r="V42" i="14"/>
  <c r="W42" i="14"/>
  <c r="S43" i="14" s="1"/>
  <c r="R44" i="14"/>
  <c r="U43" i="14"/>
  <c r="T43" i="14"/>
  <c r="Q43" i="14"/>
  <c r="G53" i="17" l="1"/>
  <c r="C54" i="17" s="1"/>
  <c r="B55" i="17"/>
  <c r="E54" i="17"/>
  <c r="A54" i="17"/>
  <c r="D54" i="17"/>
  <c r="F54" i="17" s="1"/>
  <c r="W43" i="14"/>
  <c r="S44" i="14" s="1"/>
  <c r="V43" i="14"/>
  <c r="Q44" i="14"/>
  <c r="R45" i="14"/>
  <c r="U44" i="14"/>
  <c r="T44" i="14"/>
  <c r="V44" i="14" s="1"/>
  <c r="G54" i="17" l="1"/>
  <c r="C55" i="17" s="1"/>
  <c r="A55" i="17"/>
  <c r="E55" i="17"/>
  <c r="B56" i="17"/>
  <c r="D55" i="17"/>
  <c r="F55" i="17" s="1"/>
  <c r="W44" i="14"/>
  <c r="S45" i="14" s="1"/>
  <c r="R46" i="14"/>
  <c r="U45" i="14"/>
  <c r="T45" i="14"/>
  <c r="Q45" i="14"/>
  <c r="G55" i="17" l="1"/>
  <c r="E56" i="17"/>
  <c r="D56" i="17"/>
  <c r="C56" i="17"/>
  <c r="B57" i="17"/>
  <c r="A56" i="17"/>
  <c r="V45" i="14"/>
  <c r="W45" i="14"/>
  <c r="S46" i="14" s="1"/>
  <c r="T46" i="14"/>
  <c r="Q46" i="14"/>
  <c r="R47" i="14"/>
  <c r="U46" i="14"/>
  <c r="G56" i="17" l="1"/>
  <c r="C57" i="17" s="1"/>
  <c r="F56" i="17"/>
  <c r="A57" i="17"/>
  <c r="B58" i="17"/>
  <c r="D57" i="17"/>
  <c r="E57" i="17"/>
  <c r="W46" i="14"/>
  <c r="V46" i="14"/>
  <c r="U47" i="14"/>
  <c r="R48" i="14"/>
  <c r="T47" i="14"/>
  <c r="V47" i="14" s="1"/>
  <c r="S47" i="14"/>
  <c r="W47" i="14" s="1"/>
  <c r="Q47" i="14"/>
  <c r="F57" i="17" l="1"/>
  <c r="G57" i="17"/>
  <c r="E58" i="17"/>
  <c r="D58" i="17"/>
  <c r="C58" i="17"/>
  <c r="A58" i="17"/>
  <c r="B59" i="17"/>
  <c r="U48" i="14"/>
  <c r="T48" i="14"/>
  <c r="S48" i="14"/>
  <c r="R49" i="14"/>
  <c r="Q48" i="14"/>
  <c r="W48" i="14" l="1"/>
  <c r="S49" i="14" s="1"/>
  <c r="G58" i="17"/>
  <c r="F58" i="17"/>
  <c r="B60" i="17"/>
  <c r="A59" i="17"/>
  <c r="E59" i="17"/>
  <c r="D59" i="17"/>
  <c r="C59" i="17"/>
  <c r="V48" i="14"/>
  <c r="U49" i="14"/>
  <c r="T49" i="14"/>
  <c r="Q49" i="14"/>
  <c r="R50" i="14"/>
  <c r="F59" i="17" l="1"/>
  <c r="G59" i="17"/>
  <c r="C60" i="17" s="1"/>
  <c r="D60" i="17"/>
  <c r="A60" i="17"/>
  <c r="E60" i="17"/>
  <c r="F60" i="17" s="1"/>
  <c r="B61" i="17"/>
  <c r="W49" i="14"/>
  <c r="V49" i="14"/>
  <c r="R51" i="14"/>
  <c r="T50" i="14"/>
  <c r="S50" i="14"/>
  <c r="U50" i="14"/>
  <c r="Q50" i="14"/>
  <c r="B62" i="17" l="1"/>
  <c r="E61" i="17"/>
  <c r="D61" i="17"/>
  <c r="F61" i="17" s="1"/>
  <c r="A61" i="17"/>
  <c r="G60" i="17"/>
  <c r="C61" i="17" s="1"/>
  <c r="G61" i="17" s="1"/>
  <c r="V50" i="14"/>
  <c r="W50" i="14"/>
  <c r="S51" i="14" s="1"/>
  <c r="Q51" i="14"/>
  <c r="R52" i="14"/>
  <c r="U51" i="14"/>
  <c r="T51" i="14"/>
  <c r="V51" i="14" s="1"/>
  <c r="A62" i="17" l="1"/>
  <c r="B63" i="17"/>
  <c r="E62" i="17"/>
  <c r="D62" i="17"/>
  <c r="F62" i="17" s="1"/>
  <c r="C62" i="17"/>
  <c r="W51" i="14"/>
  <c r="S52" i="14" s="1"/>
  <c r="U52" i="14"/>
  <c r="R53" i="14"/>
  <c r="T52" i="14"/>
  <c r="Q52" i="14"/>
  <c r="W52" i="14" l="1"/>
  <c r="G62" i="17"/>
  <c r="E63" i="17"/>
  <c r="D63" i="17"/>
  <c r="C63" i="17"/>
  <c r="B64" i="17"/>
  <c r="A63" i="17"/>
  <c r="V52" i="14"/>
  <c r="S53" i="14"/>
  <c r="U53" i="14"/>
  <c r="W53" i="14" s="1"/>
  <c r="Q53" i="14"/>
  <c r="T53" i="14"/>
  <c r="V53" i="14" s="1"/>
  <c r="R54" i="14"/>
  <c r="G63" i="17" l="1"/>
  <c r="C64" i="17" s="1"/>
  <c r="F63" i="17"/>
  <c r="B65" i="17"/>
  <c r="A64" i="17"/>
  <c r="E64" i="17"/>
  <c r="D64" i="17"/>
  <c r="T54" i="14"/>
  <c r="Q54" i="14"/>
  <c r="R55" i="14"/>
  <c r="U54" i="14"/>
  <c r="S54" i="14"/>
  <c r="F64" i="17" l="1"/>
  <c r="G64" i="17"/>
  <c r="E65" i="17"/>
  <c r="D65" i="17"/>
  <c r="F65" i="17" s="1"/>
  <c r="C65" i="17"/>
  <c r="A65" i="17"/>
  <c r="B66" i="17"/>
  <c r="V54" i="14"/>
  <c r="W54" i="14"/>
  <c r="U55" i="14"/>
  <c r="T55" i="14"/>
  <c r="R56" i="14"/>
  <c r="S55" i="14"/>
  <c r="Q55" i="14"/>
  <c r="G65" i="17" l="1"/>
  <c r="C66" i="17" s="1"/>
  <c r="B67" i="17"/>
  <c r="E66" i="17"/>
  <c r="D66" i="17"/>
  <c r="F66" i="17" s="1"/>
  <c r="A66" i="17"/>
  <c r="W55" i="14"/>
  <c r="V55" i="14"/>
  <c r="Q56" i="14"/>
  <c r="T56" i="14"/>
  <c r="S56" i="14"/>
  <c r="R57" i="14"/>
  <c r="U56" i="14"/>
  <c r="G66" i="17" l="1"/>
  <c r="C67" i="17" s="1"/>
  <c r="A67" i="17"/>
  <c r="E67" i="17"/>
  <c r="D67" i="17"/>
  <c r="B68" i="17"/>
  <c r="W56" i="14"/>
  <c r="V56" i="14"/>
  <c r="Q57" i="14"/>
  <c r="R58" i="14"/>
  <c r="T57" i="14"/>
  <c r="S57" i="14"/>
  <c r="U57" i="14"/>
  <c r="F67" i="17" l="1"/>
  <c r="V57" i="14"/>
  <c r="G67" i="17"/>
  <c r="C68" i="17" s="1"/>
  <c r="E68" i="17"/>
  <c r="D68" i="17"/>
  <c r="F68" i="17" s="1"/>
  <c r="B69" i="17"/>
  <c r="A68" i="17"/>
  <c r="W57" i="14"/>
  <c r="T58" i="14"/>
  <c r="S58" i="14"/>
  <c r="R59" i="14"/>
  <c r="U58" i="14"/>
  <c r="V58" i="14" s="1"/>
  <c r="Q58" i="14"/>
  <c r="G68" i="17" l="1"/>
  <c r="A69" i="17"/>
  <c r="B70" i="17"/>
  <c r="E69" i="17"/>
  <c r="C69" i="17"/>
  <c r="D69" i="17"/>
  <c r="F69" i="17" s="1"/>
  <c r="W58" i="14"/>
  <c r="S59" i="14" s="1"/>
  <c r="R60" i="14"/>
  <c r="U59" i="14"/>
  <c r="Q59" i="14"/>
  <c r="T59" i="14"/>
  <c r="G69" i="17" l="1"/>
  <c r="C70" i="17" s="1"/>
  <c r="E70" i="17"/>
  <c r="D70" i="17"/>
  <c r="F70" i="17" s="1"/>
  <c r="A70" i="17"/>
  <c r="B71" i="17"/>
  <c r="V59" i="14"/>
  <c r="W59" i="14"/>
  <c r="S60" i="14" s="1"/>
  <c r="R61" i="14"/>
  <c r="U60" i="14"/>
  <c r="T60" i="14"/>
  <c r="Q60" i="14"/>
  <c r="W60" i="14" l="1"/>
  <c r="G70" i="17"/>
  <c r="B72" i="17"/>
  <c r="A71" i="17"/>
  <c r="E71" i="17"/>
  <c r="D71" i="17"/>
  <c r="F71" i="17" s="1"/>
  <c r="C71" i="17"/>
  <c r="V60" i="14"/>
  <c r="R62" i="14"/>
  <c r="U61" i="14"/>
  <c r="T61" i="14"/>
  <c r="V61" i="14" s="1"/>
  <c r="Q61" i="14"/>
  <c r="S61" i="14"/>
  <c r="G71" i="17" l="1"/>
  <c r="D72" i="17"/>
  <c r="C72" i="17"/>
  <c r="A72" i="17"/>
  <c r="B73" i="17"/>
  <c r="E72" i="17"/>
  <c r="G72" i="17" s="1"/>
  <c r="W61" i="14"/>
  <c r="T62" i="14"/>
  <c r="R63" i="14"/>
  <c r="U62" i="14"/>
  <c r="S62" i="14"/>
  <c r="Q62" i="14"/>
  <c r="F72" i="17" l="1"/>
  <c r="B74" i="17"/>
  <c r="E73" i="17"/>
  <c r="D73" i="17"/>
  <c r="A73" i="17"/>
  <c r="C73" i="17"/>
  <c r="W62" i="14"/>
  <c r="V62" i="14"/>
  <c r="S63" i="14"/>
  <c r="R64" i="14"/>
  <c r="U63" i="14"/>
  <c r="T63" i="14"/>
  <c r="Q63" i="14"/>
  <c r="F73" i="17" l="1"/>
  <c r="G73" i="17"/>
  <c r="W63" i="14"/>
  <c r="A74" i="17"/>
  <c r="B75" i="17"/>
  <c r="E74" i="17"/>
  <c r="D74" i="17"/>
  <c r="C74" i="17"/>
  <c r="V63" i="14"/>
  <c r="Q64" i="14"/>
  <c r="R65" i="14"/>
  <c r="U64" i="14"/>
  <c r="T64" i="14"/>
  <c r="V64" i="14" s="1"/>
  <c r="S64" i="14"/>
  <c r="F74" i="17" l="1"/>
  <c r="G74" i="17"/>
  <c r="W64" i="14"/>
  <c r="G75" i="17"/>
  <c r="F75" i="17"/>
  <c r="E75" i="17"/>
  <c r="D75" i="17"/>
  <c r="C75" i="17"/>
  <c r="B76" i="17"/>
  <c r="A75" i="17"/>
  <c r="R66" i="14"/>
  <c r="Q65" i="14"/>
  <c r="U65" i="14"/>
  <c r="T65" i="14"/>
  <c r="V65" i="14" s="1"/>
  <c r="S65" i="14"/>
  <c r="B77" i="17" l="1"/>
  <c r="G76" i="17"/>
  <c r="D76" i="17"/>
  <c r="E76" i="17"/>
  <c r="F76" i="17"/>
  <c r="C76" i="17"/>
  <c r="A76" i="17"/>
  <c r="W65" i="14"/>
  <c r="Q66" i="14"/>
  <c r="R67" i="14"/>
  <c r="S66" i="14"/>
  <c r="U66" i="14"/>
  <c r="T66" i="14"/>
  <c r="E77" i="17" l="1"/>
  <c r="D77" i="17"/>
  <c r="C77" i="17"/>
  <c r="A77" i="17"/>
  <c r="B78" i="17"/>
  <c r="G77" i="17"/>
  <c r="F77" i="17"/>
  <c r="V66" i="14"/>
  <c r="W66" i="14"/>
  <c r="S67" i="14" s="1"/>
  <c r="W67" i="14" s="1"/>
  <c r="U67" i="14"/>
  <c r="Q67" i="14"/>
  <c r="R68" i="14"/>
  <c r="T67" i="14"/>
  <c r="B79" i="17" l="1"/>
  <c r="G78" i="17"/>
  <c r="F78" i="17"/>
  <c r="E78" i="17"/>
  <c r="D78" i="17"/>
  <c r="C78" i="17"/>
  <c r="A78" i="17"/>
  <c r="V67" i="14"/>
  <c r="S68" i="14"/>
  <c r="T68" i="14"/>
  <c r="R69" i="14"/>
  <c r="U68" i="14"/>
  <c r="Q68" i="14"/>
  <c r="C79" i="17" l="1"/>
  <c r="A79" i="17"/>
  <c r="G79" i="17"/>
  <c r="D79" i="17"/>
  <c r="B80" i="17"/>
  <c r="F79" i="17"/>
  <c r="E79" i="17"/>
  <c r="W68" i="14"/>
  <c r="S69" i="14" s="1"/>
  <c r="V68" i="14"/>
  <c r="U69" i="14"/>
  <c r="T69" i="14"/>
  <c r="V69" i="14" s="1"/>
  <c r="Q69" i="14"/>
  <c r="R70" i="14"/>
  <c r="G80" i="17" l="1"/>
  <c r="F80" i="17"/>
  <c r="E80" i="17"/>
  <c r="D80" i="17"/>
  <c r="C80" i="17"/>
  <c r="B81" i="17"/>
  <c r="A80" i="17"/>
  <c r="W69" i="14"/>
  <c r="U70" i="14"/>
  <c r="S70" i="14"/>
  <c r="R71" i="14"/>
  <c r="T70" i="14"/>
  <c r="V70" i="14" s="1"/>
  <c r="Q70" i="14"/>
  <c r="A81" i="17" l="1"/>
  <c r="B82" i="17"/>
  <c r="E81" i="17"/>
  <c r="G81" i="17"/>
  <c r="F81" i="17"/>
  <c r="D81" i="17"/>
  <c r="C81" i="17"/>
  <c r="W70" i="14"/>
  <c r="S71" i="14" s="1"/>
  <c r="W71" i="14" s="1"/>
  <c r="Q71" i="14"/>
  <c r="U71" i="14"/>
  <c r="R72" i="14"/>
  <c r="T71" i="14"/>
  <c r="V71" i="14" s="1"/>
  <c r="F82" i="17" l="1"/>
  <c r="E82" i="17"/>
  <c r="D82" i="17"/>
  <c r="C82" i="17"/>
  <c r="A82" i="17"/>
  <c r="B83" i="17"/>
  <c r="G82" i="17"/>
  <c r="Q72" i="14"/>
  <c r="R73" i="14"/>
  <c r="T72" i="14"/>
  <c r="S72" i="14"/>
  <c r="U72" i="14"/>
  <c r="V72" i="14" s="1"/>
  <c r="B84" i="17" l="1"/>
  <c r="G83" i="17"/>
  <c r="F83" i="17"/>
  <c r="C83" i="17"/>
  <c r="A83" i="17"/>
  <c r="E83" i="17"/>
  <c r="D83" i="17"/>
  <c r="W72" i="14"/>
  <c r="S73" i="14" s="1"/>
  <c r="U73" i="14"/>
  <c r="Q73" i="14"/>
  <c r="R74" i="14"/>
  <c r="T73" i="14"/>
  <c r="W73" i="14" l="1"/>
  <c r="D84" i="17"/>
  <c r="C84" i="17"/>
  <c r="A84" i="17"/>
  <c r="B85" i="17"/>
  <c r="G84" i="17"/>
  <c r="F84" i="17"/>
  <c r="E84" i="17"/>
  <c r="V73" i="14"/>
  <c r="R75" i="14"/>
  <c r="T74" i="14"/>
  <c r="U74" i="14"/>
  <c r="S74" i="14"/>
  <c r="Q74" i="14"/>
  <c r="B86" i="17" l="1"/>
  <c r="G85" i="17"/>
  <c r="F85" i="17"/>
  <c r="E85" i="17"/>
  <c r="D85" i="17"/>
  <c r="A85" i="17"/>
  <c r="C85" i="17"/>
  <c r="V74" i="14"/>
  <c r="W74" i="14"/>
  <c r="S75" i="14" s="1"/>
  <c r="R76" i="14"/>
  <c r="Q75" i="14"/>
  <c r="U75" i="14"/>
  <c r="T75" i="14"/>
  <c r="A86" i="17" l="1"/>
  <c r="B87" i="17"/>
  <c r="F86" i="17"/>
  <c r="G86" i="17"/>
  <c r="E86" i="17"/>
  <c r="D86" i="17"/>
  <c r="C86" i="17"/>
  <c r="V75" i="14"/>
  <c r="W75" i="14"/>
  <c r="S76" i="14" s="1"/>
  <c r="R77" i="14"/>
  <c r="U76" i="14"/>
  <c r="T76" i="14"/>
  <c r="Q76" i="14"/>
  <c r="G87" i="17" l="1"/>
  <c r="F87" i="17"/>
  <c r="E87" i="17"/>
  <c r="D87" i="17"/>
  <c r="C87" i="17"/>
  <c r="A87" i="17"/>
  <c r="B88" i="17"/>
  <c r="W76" i="14"/>
  <c r="V76" i="14"/>
  <c r="T77" i="14"/>
  <c r="S77" i="14"/>
  <c r="Q77" i="14"/>
  <c r="R78" i="14"/>
  <c r="U77" i="14"/>
  <c r="B89" i="17" l="1"/>
  <c r="G88" i="17"/>
  <c r="D88" i="17"/>
  <c r="F88" i="17"/>
  <c r="E88" i="17"/>
  <c r="C88" i="17"/>
  <c r="A88" i="17"/>
  <c r="V77" i="14"/>
  <c r="W77" i="14"/>
  <c r="S78" i="14" s="1"/>
  <c r="U78" i="14"/>
  <c r="Q78" i="14"/>
  <c r="R79" i="14"/>
  <c r="T78" i="14"/>
  <c r="W78" i="14" l="1"/>
  <c r="E89" i="17"/>
  <c r="D89" i="17"/>
  <c r="C89" i="17"/>
  <c r="A89" i="17"/>
  <c r="B90" i="17"/>
  <c r="G89" i="17"/>
  <c r="F89" i="17"/>
  <c r="V78" i="14"/>
  <c r="S79" i="14"/>
  <c r="R80" i="14"/>
  <c r="Q79" i="14"/>
  <c r="U79" i="14"/>
  <c r="T79" i="14"/>
  <c r="V79" i="14" s="1"/>
  <c r="W79" i="14" l="1"/>
  <c r="B91" i="17"/>
  <c r="G90" i="17"/>
  <c r="F90" i="17"/>
  <c r="E90" i="17"/>
  <c r="D90" i="17"/>
  <c r="C90" i="17"/>
  <c r="A90" i="17"/>
  <c r="U80" i="14"/>
  <c r="Q80" i="14"/>
  <c r="R81" i="14"/>
  <c r="T80" i="14"/>
  <c r="V80" i="14" s="1"/>
  <c r="S80" i="14"/>
  <c r="C91" i="17" l="1"/>
  <c r="A91" i="17"/>
  <c r="G91" i="17"/>
  <c r="E91" i="17"/>
  <c r="D91" i="17"/>
  <c r="B92" i="17"/>
  <c r="F91" i="17"/>
  <c r="W80" i="14"/>
  <c r="S81" i="14" s="1"/>
  <c r="T81" i="14"/>
  <c r="Q81" i="14"/>
  <c r="R82" i="14"/>
  <c r="U81" i="14"/>
  <c r="W81" i="14" l="1"/>
  <c r="G92" i="17"/>
  <c r="F92" i="17"/>
  <c r="E92" i="17"/>
  <c r="D92" i="17"/>
  <c r="C92" i="17"/>
  <c r="B93" i="17"/>
  <c r="A92" i="17"/>
  <c r="V81" i="14"/>
  <c r="Q82" i="14"/>
  <c r="R83" i="14"/>
  <c r="U82" i="14"/>
  <c r="T82" i="14"/>
  <c r="S82" i="14"/>
  <c r="A93" i="17" l="1"/>
  <c r="B94" i="17"/>
  <c r="E93" i="17"/>
  <c r="C93" i="17"/>
  <c r="G93" i="17"/>
  <c r="F93" i="17"/>
  <c r="D93" i="17"/>
  <c r="W82" i="14"/>
  <c r="V82" i="14"/>
  <c r="R84" i="14"/>
  <c r="T83" i="14"/>
  <c r="S83" i="14"/>
  <c r="Q83" i="14"/>
  <c r="U83" i="14"/>
  <c r="V83" i="14" l="1"/>
  <c r="F94" i="17"/>
  <c r="E94" i="17"/>
  <c r="D94" i="17"/>
  <c r="C94" i="17"/>
  <c r="A94" i="17"/>
  <c r="B95" i="17"/>
  <c r="G94" i="17"/>
  <c r="W83" i="14"/>
  <c r="S84" i="14" s="1"/>
  <c r="T84" i="14"/>
  <c r="R85" i="14"/>
  <c r="U84" i="14"/>
  <c r="Q84" i="14"/>
  <c r="B96" i="17" l="1"/>
  <c r="G95" i="17"/>
  <c r="F95" i="17"/>
  <c r="C95" i="17"/>
  <c r="D95" i="17"/>
  <c r="A95" i="17"/>
  <c r="E95" i="17"/>
  <c r="W84" i="14"/>
  <c r="S85" i="14" s="1"/>
  <c r="W85" i="14" s="1"/>
  <c r="V84" i="14"/>
  <c r="R86" i="14"/>
  <c r="U85" i="14"/>
  <c r="T85" i="14"/>
  <c r="V85" i="14" s="1"/>
  <c r="Q85" i="14"/>
  <c r="D96" i="17" l="1"/>
  <c r="C96" i="17"/>
  <c r="A96" i="17"/>
  <c r="B97" i="17"/>
  <c r="G96" i="17"/>
  <c r="F96" i="17"/>
  <c r="E96" i="17"/>
  <c r="U86" i="14"/>
  <c r="T86" i="14"/>
  <c r="V86" i="14" s="1"/>
  <c r="R87" i="14"/>
  <c r="Q86" i="14"/>
  <c r="S86" i="14"/>
  <c r="W86" i="14" s="1"/>
  <c r="B98" i="17" l="1"/>
  <c r="G97" i="17"/>
  <c r="F97" i="17"/>
  <c r="E97" i="17"/>
  <c r="D97" i="17"/>
  <c r="A97" i="17"/>
  <c r="C97" i="17"/>
  <c r="T87" i="14"/>
  <c r="R88" i="14"/>
  <c r="U87" i="14"/>
  <c r="V87" i="14" s="1"/>
  <c r="S87" i="14"/>
  <c r="Q87" i="14"/>
  <c r="A98" i="17" l="1"/>
  <c r="B99" i="17"/>
  <c r="F98" i="17"/>
  <c r="G98" i="17"/>
  <c r="E98" i="17"/>
  <c r="D98" i="17"/>
  <c r="C98" i="17"/>
  <c r="W87" i="14"/>
  <c r="R89" i="14"/>
  <c r="S88" i="14"/>
  <c r="U88" i="14"/>
  <c r="T88" i="14"/>
  <c r="Q88" i="14"/>
  <c r="G99" i="17" l="1"/>
  <c r="F99" i="17"/>
  <c r="E99" i="17"/>
  <c r="D99" i="17"/>
  <c r="C99" i="17"/>
  <c r="A99" i="17"/>
  <c r="B100" i="17"/>
  <c r="V88" i="14"/>
  <c r="W88" i="14"/>
  <c r="S89" i="14" s="1"/>
  <c r="R90" i="14"/>
  <c r="Q89" i="14"/>
  <c r="U89" i="14"/>
  <c r="T89" i="14"/>
  <c r="V89" i="14" s="1"/>
  <c r="B101" i="17" l="1"/>
  <c r="G100" i="17"/>
  <c r="D100" i="17"/>
  <c r="A100" i="17"/>
  <c r="F100" i="17"/>
  <c r="E100" i="17"/>
  <c r="C100" i="17"/>
  <c r="W89" i="14"/>
  <c r="R91" i="14"/>
  <c r="Q90" i="14"/>
  <c r="U90" i="14"/>
  <c r="T90" i="14"/>
  <c r="S90" i="14"/>
  <c r="E101" i="17" l="1"/>
  <c r="D101" i="17"/>
  <c r="C101" i="17"/>
  <c r="A101" i="17"/>
  <c r="B102" i="17"/>
  <c r="G101" i="17"/>
  <c r="F101" i="17"/>
  <c r="W90" i="14"/>
  <c r="V90" i="14"/>
  <c r="U91" i="14"/>
  <c r="Q91" i="14"/>
  <c r="R92" i="14"/>
  <c r="T91" i="14"/>
  <c r="S91" i="14"/>
  <c r="B103" i="17" l="1"/>
  <c r="G102" i="17"/>
  <c r="F102" i="17"/>
  <c r="E102" i="17"/>
  <c r="D102" i="17"/>
  <c r="C102" i="17"/>
  <c r="A102" i="17"/>
  <c r="W91" i="14"/>
  <c r="V91" i="14"/>
  <c r="U92" i="14"/>
  <c r="Q92" i="14"/>
  <c r="R93" i="14"/>
  <c r="T92" i="14"/>
  <c r="S92" i="14"/>
  <c r="C103" i="17" l="1"/>
  <c r="A103" i="17"/>
  <c r="G103" i="17"/>
  <c r="F103" i="17"/>
  <c r="E103" i="17"/>
  <c r="D103" i="17"/>
  <c r="B104" i="17"/>
  <c r="W92" i="14"/>
  <c r="V92" i="14"/>
  <c r="T93" i="14"/>
  <c r="R94" i="14"/>
  <c r="U93" i="14"/>
  <c r="V93" i="14" s="1"/>
  <c r="S93" i="14"/>
  <c r="Q93" i="14"/>
  <c r="G104" i="17" l="1"/>
  <c r="F104" i="17"/>
  <c r="E104" i="17"/>
  <c r="D104" i="17"/>
  <c r="C104" i="17"/>
  <c r="B105" i="17"/>
  <c r="A104" i="17"/>
  <c r="W93" i="14"/>
  <c r="S94" i="14" s="1"/>
  <c r="Q94" i="14"/>
  <c r="T94" i="14"/>
  <c r="U94" i="14"/>
  <c r="R95" i="14"/>
  <c r="A105" i="17" l="1"/>
  <c r="B106" i="17"/>
  <c r="E105" i="17"/>
  <c r="D105" i="17"/>
  <c r="G105" i="17"/>
  <c r="F105" i="17"/>
  <c r="C105" i="17"/>
  <c r="W94" i="14"/>
  <c r="V94" i="14"/>
  <c r="U95" i="14"/>
  <c r="W95" i="14" s="1"/>
  <c r="S95" i="14"/>
  <c r="R96" i="14"/>
  <c r="T95" i="14"/>
  <c r="V95" i="14" s="1"/>
  <c r="Q95" i="14"/>
  <c r="F106" i="17" l="1"/>
  <c r="E106" i="17"/>
  <c r="D106" i="17"/>
  <c r="C106" i="17"/>
  <c r="A106" i="17"/>
  <c r="B107" i="17"/>
  <c r="G106" i="17"/>
  <c r="T96" i="14"/>
  <c r="U96" i="14"/>
  <c r="V96" i="14" s="1"/>
  <c r="R97" i="14"/>
  <c r="S96" i="14"/>
  <c r="W96" i="14" s="1"/>
  <c r="Q96" i="14"/>
  <c r="B108" i="17" l="1"/>
  <c r="G107" i="17"/>
  <c r="F107" i="17"/>
  <c r="C107" i="17"/>
  <c r="E107" i="17"/>
  <c r="D107" i="17"/>
  <c r="A107" i="17"/>
  <c r="Q97" i="14"/>
  <c r="R98" i="14"/>
  <c r="T97" i="14"/>
  <c r="S97" i="14"/>
  <c r="U97" i="14"/>
  <c r="D108" i="17" l="1"/>
  <c r="C108" i="17"/>
  <c r="A108" i="17"/>
  <c r="B109" i="17"/>
  <c r="G108" i="17"/>
  <c r="F108" i="17"/>
  <c r="E108" i="17"/>
  <c r="V97" i="14"/>
  <c r="W97" i="14"/>
  <c r="Q98" i="14"/>
  <c r="T98" i="14"/>
  <c r="U98" i="14"/>
  <c r="V98" i="14" s="1"/>
  <c r="S98" i="14"/>
  <c r="W98" i="14" s="1"/>
  <c r="R99" i="14"/>
  <c r="B110" i="17" l="1"/>
  <c r="G109" i="17"/>
  <c r="F109" i="17"/>
  <c r="E109" i="17"/>
  <c r="D109" i="17"/>
  <c r="A109" i="17"/>
  <c r="C109" i="17"/>
  <c r="U99" i="14"/>
  <c r="R100" i="14"/>
  <c r="T99" i="14"/>
  <c r="S99" i="14"/>
  <c r="W99" i="14" s="1"/>
  <c r="V99" i="14"/>
  <c r="Q99" i="14"/>
  <c r="A110" i="17" l="1"/>
  <c r="B111" i="17"/>
  <c r="F110" i="17"/>
  <c r="G110" i="17"/>
  <c r="E110" i="17"/>
  <c r="D110" i="17"/>
  <c r="C110" i="17"/>
  <c r="S100" i="14"/>
  <c r="R101" i="14"/>
  <c r="Q100" i="14"/>
  <c r="U100" i="14"/>
  <c r="W100" i="14" s="1"/>
  <c r="T100" i="14"/>
  <c r="V100" i="14" s="1"/>
  <c r="G111" i="17" l="1"/>
  <c r="F111" i="17"/>
  <c r="E111" i="17"/>
  <c r="D111" i="17"/>
  <c r="C111" i="17"/>
  <c r="B112" i="17"/>
  <c r="A111" i="17"/>
  <c r="S101" i="14"/>
  <c r="U101" i="14"/>
  <c r="W101" i="14" s="1"/>
  <c r="T101" i="14"/>
  <c r="Q101" i="14"/>
  <c r="B113" i="17" l="1"/>
  <c r="G112" i="17"/>
  <c r="D112" i="17"/>
  <c r="A112" i="17"/>
  <c r="F112" i="17"/>
  <c r="E112" i="17"/>
  <c r="C112" i="17"/>
  <c r="V101" i="14"/>
  <c r="E113" i="17" l="1"/>
  <c r="D113" i="17"/>
  <c r="C113" i="17"/>
  <c r="A113" i="17"/>
  <c r="B114" i="17"/>
  <c r="G113" i="17"/>
  <c r="F113" i="17"/>
  <c r="R264" i="14"/>
  <c r="B115" i="17" l="1"/>
  <c r="G114" i="17"/>
  <c r="F114" i="17"/>
  <c r="E114" i="17"/>
  <c r="D114" i="17"/>
  <c r="C114" i="17"/>
  <c r="A114" i="17"/>
  <c r="W264" i="14"/>
  <c r="U264" i="14"/>
  <c r="R265" i="14"/>
  <c r="V264" i="14"/>
  <c r="Q264" i="14"/>
  <c r="T264" i="14"/>
  <c r="S264" i="14"/>
  <c r="C115" i="17" l="1"/>
  <c r="A115" i="17"/>
  <c r="G115" i="17"/>
  <c r="F115" i="17"/>
  <c r="E115" i="17"/>
  <c r="D115" i="17"/>
  <c r="B116" i="17"/>
  <c r="W265" i="14"/>
  <c r="U265" i="14"/>
  <c r="Q265" i="14"/>
  <c r="V265" i="14"/>
  <c r="T265" i="14"/>
  <c r="R266" i="14"/>
  <c r="S265" i="14"/>
  <c r="G116" i="17" l="1"/>
  <c r="F116" i="17"/>
  <c r="E116" i="17"/>
  <c r="D116" i="17"/>
  <c r="C116" i="17"/>
  <c r="A116" i="17"/>
  <c r="B117" i="17"/>
  <c r="R267" i="14"/>
  <c r="T266" i="14"/>
  <c r="Q266" i="14"/>
  <c r="V266" i="14"/>
  <c r="U266" i="14"/>
  <c r="S266" i="14"/>
  <c r="W266" i="14"/>
  <c r="A117" i="17" l="1"/>
  <c r="B118" i="17"/>
  <c r="E117" i="17"/>
  <c r="F117" i="17"/>
  <c r="G117" i="17"/>
  <c r="D117" i="17"/>
  <c r="C117" i="17"/>
  <c r="Q267" i="14"/>
  <c r="R268" i="14"/>
  <c r="W267" i="14"/>
  <c r="U267" i="14"/>
  <c r="V267" i="14"/>
  <c r="T267" i="14"/>
  <c r="S267" i="14"/>
  <c r="F118" i="17" l="1"/>
  <c r="E118" i="17"/>
  <c r="D118" i="17"/>
  <c r="C118" i="17"/>
  <c r="A118" i="17"/>
  <c r="B119" i="17"/>
  <c r="G118" i="17"/>
  <c r="S268" i="14"/>
  <c r="R269" i="14"/>
  <c r="T268" i="14"/>
  <c r="Q268" i="14"/>
  <c r="U268" i="14"/>
  <c r="W268" i="14"/>
  <c r="V268" i="14"/>
  <c r="B120" i="17" l="1"/>
  <c r="G119" i="17"/>
  <c r="F119" i="17"/>
  <c r="C119" i="17"/>
  <c r="E119" i="17"/>
  <c r="D119" i="17"/>
  <c r="A119" i="17"/>
  <c r="T269" i="14"/>
  <c r="U269" i="14"/>
  <c r="Q269" i="14"/>
  <c r="W269" i="14"/>
  <c r="V269" i="14"/>
  <c r="S269" i="14"/>
  <c r="R270" i="14"/>
  <c r="D120" i="17" l="1"/>
  <c r="C120" i="17"/>
  <c r="A120" i="17"/>
  <c r="E120" i="17"/>
  <c r="B121" i="17"/>
  <c r="G120" i="17"/>
  <c r="F120" i="17"/>
  <c r="V270" i="14"/>
  <c r="R271" i="14"/>
  <c r="U270" i="14"/>
  <c r="T270" i="14"/>
  <c r="Q270" i="14"/>
  <c r="W270" i="14"/>
  <c r="S270" i="14"/>
  <c r="B122" i="17" l="1"/>
  <c r="G121" i="17"/>
  <c r="F121" i="17"/>
  <c r="E121" i="17"/>
  <c r="D121" i="17"/>
  <c r="A121" i="17"/>
  <c r="C121" i="17"/>
  <c r="V271" i="14"/>
  <c r="R272" i="14"/>
  <c r="T271" i="14"/>
  <c r="S271" i="14"/>
  <c r="Q271" i="14"/>
  <c r="W271" i="14"/>
  <c r="U271" i="14"/>
  <c r="A122" i="17" l="1"/>
  <c r="B123" i="17"/>
  <c r="F122" i="17"/>
  <c r="G122" i="17"/>
  <c r="E122" i="17"/>
  <c r="D122" i="17"/>
  <c r="C122" i="17"/>
  <c r="R273" i="14"/>
  <c r="Q272" i="14"/>
  <c r="T272" i="14"/>
  <c r="V272" i="14"/>
  <c r="S272" i="14"/>
  <c r="W272" i="14"/>
  <c r="U272" i="14"/>
  <c r="G123" i="17" l="1"/>
  <c r="F123" i="17"/>
  <c r="E123" i="17"/>
  <c r="D123" i="17"/>
  <c r="C123" i="17"/>
  <c r="B124" i="17"/>
  <c r="A123" i="17"/>
  <c r="W273" i="14"/>
  <c r="V273" i="14"/>
  <c r="U273" i="14"/>
  <c r="R274" i="14"/>
  <c r="T273" i="14"/>
  <c r="Q273" i="14"/>
  <c r="S273" i="14"/>
  <c r="B125" i="17" l="1"/>
  <c r="G124" i="17"/>
  <c r="D124" i="17"/>
  <c r="C124" i="17"/>
  <c r="A124" i="17"/>
  <c r="F124" i="17"/>
  <c r="E124" i="17"/>
  <c r="Q274" i="14"/>
  <c r="T274" i="14"/>
  <c r="W274" i="14"/>
  <c r="V274" i="14"/>
  <c r="U274" i="14"/>
  <c r="S274" i="14"/>
  <c r="R275" i="14"/>
  <c r="E125" i="17" l="1"/>
  <c r="D125" i="17"/>
  <c r="C125" i="17"/>
  <c r="A125" i="17"/>
  <c r="B126" i="17"/>
  <c r="G125" i="17"/>
  <c r="F125" i="17"/>
  <c r="U275" i="14"/>
  <c r="T275" i="14"/>
  <c r="R276" i="14"/>
  <c r="S275" i="14"/>
  <c r="W275" i="14"/>
  <c r="V275" i="14"/>
  <c r="Q275" i="14"/>
  <c r="B127" i="17" l="1"/>
  <c r="G126" i="17"/>
  <c r="F126" i="17"/>
  <c r="E126" i="17"/>
  <c r="A126" i="17"/>
  <c r="D126" i="17"/>
  <c r="C126" i="17"/>
  <c r="S276" i="14"/>
  <c r="W276" i="14"/>
  <c r="V276" i="14"/>
  <c r="U276" i="14"/>
  <c r="T276" i="14"/>
  <c r="Q276" i="14"/>
  <c r="R277" i="14"/>
  <c r="C127" i="17" l="1"/>
  <c r="A127" i="17"/>
  <c r="G127" i="17"/>
  <c r="B128" i="17"/>
  <c r="F127" i="17"/>
  <c r="E127" i="17"/>
  <c r="D127" i="17"/>
  <c r="T277" i="14"/>
  <c r="V277" i="14"/>
  <c r="R278" i="14"/>
  <c r="W277" i="14"/>
  <c r="U277" i="14"/>
  <c r="S277" i="14"/>
  <c r="Q277" i="14"/>
  <c r="G128" i="17" l="1"/>
  <c r="F128" i="17"/>
  <c r="E128" i="17"/>
  <c r="D128" i="17"/>
  <c r="C128" i="17"/>
  <c r="A128" i="17"/>
  <c r="B129" i="17"/>
  <c r="U278" i="14"/>
  <c r="Q278" i="14"/>
  <c r="W278" i="14"/>
  <c r="V278" i="14"/>
  <c r="T278" i="14"/>
  <c r="R279" i="14"/>
  <c r="S278" i="14"/>
  <c r="A129" i="17" l="1"/>
  <c r="B130" i="17"/>
  <c r="E129" i="17"/>
  <c r="G129" i="17"/>
  <c r="F129" i="17"/>
  <c r="D129" i="17"/>
  <c r="C129" i="17"/>
  <c r="W279" i="14"/>
  <c r="S279" i="14"/>
  <c r="V279" i="14"/>
  <c r="U279" i="14"/>
  <c r="T279" i="14"/>
  <c r="R280" i="14"/>
  <c r="Q279" i="14"/>
  <c r="F130" i="17" l="1"/>
  <c r="E130" i="17"/>
  <c r="D130" i="17"/>
  <c r="C130" i="17"/>
  <c r="A130" i="17"/>
  <c r="B131" i="17"/>
  <c r="G130" i="17"/>
  <c r="W280" i="14"/>
  <c r="T280" i="14"/>
  <c r="V280" i="14"/>
  <c r="R281" i="14"/>
  <c r="U280" i="14"/>
  <c r="Q280" i="14"/>
  <c r="S280" i="14"/>
  <c r="B132" i="17" l="1"/>
  <c r="G131" i="17"/>
  <c r="F131" i="17"/>
  <c r="C131" i="17"/>
  <c r="E131" i="17"/>
  <c r="D131" i="17"/>
  <c r="A131" i="17"/>
  <c r="V281" i="14"/>
  <c r="R282" i="14"/>
  <c r="T281" i="14"/>
  <c r="S281" i="14"/>
  <c r="U281" i="14"/>
  <c r="W281" i="14"/>
  <c r="Q281" i="14"/>
  <c r="D132" i="17" l="1"/>
  <c r="C132" i="17"/>
  <c r="A132" i="17"/>
  <c r="F132" i="17"/>
  <c r="E132" i="17"/>
  <c r="B133" i="17"/>
  <c r="G132" i="17"/>
  <c r="R283" i="14"/>
  <c r="W282" i="14"/>
  <c r="U282" i="14"/>
  <c r="S282" i="14"/>
  <c r="V282" i="14"/>
  <c r="T282" i="14"/>
  <c r="Q282" i="14"/>
  <c r="B134" i="17" l="1"/>
  <c r="G133" i="17"/>
  <c r="F133" i="17"/>
  <c r="E133" i="17"/>
  <c r="D133" i="17"/>
  <c r="A133" i="17"/>
  <c r="C133" i="17"/>
  <c r="R284" i="14"/>
  <c r="W283" i="14"/>
  <c r="Q283" i="14"/>
  <c r="T283" i="14"/>
  <c r="S283" i="14"/>
  <c r="V283" i="14"/>
  <c r="U283" i="14"/>
  <c r="A134" i="17" l="1"/>
  <c r="B135" i="17"/>
  <c r="F134" i="17"/>
  <c r="D134" i="17"/>
  <c r="G134" i="17"/>
  <c r="E134" i="17"/>
  <c r="C134" i="17"/>
  <c r="V284" i="14"/>
  <c r="R285" i="14"/>
  <c r="W284" i="14"/>
  <c r="U284" i="14"/>
  <c r="S284" i="14"/>
  <c r="Q284" i="14"/>
  <c r="T284" i="14"/>
  <c r="G135" i="17" l="1"/>
  <c r="F135" i="17"/>
  <c r="E135" i="17"/>
  <c r="D135" i="17"/>
  <c r="C135" i="17"/>
  <c r="B136" i="17"/>
  <c r="A135" i="17"/>
  <c r="T285" i="14"/>
  <c r="S285" i="14"/>
  <c r="Q285" i="14"/>
  <c r="R286" i="14"/>
  <c r="W285" i="14"/>
  <c r="V285" i="14"/>
  <c r="U285" i="14"/>
  <c r="B137" i="17" l="1"/>
  <c r="G136" i="17"/>
  <c r="D136" i="17"/>
  <c r="E136" i="17"/>
  <c r="C136" i="17"/>
  <c r="A136" i="17"/>
  <c r="F136" i="17"/>
  <c r="R287" i="14"/>
  <c r="U286" i="14"/>
  <c r="Q286" i="14"/>
  <c r="T286" i="14"/>
  <c r="W286" i="14"/>
  <c r="V286" i="14"/>
  <c r="S286" i="14"/>
  <c r="E137" i="17" l="1"/>
  <c r="D137" i="17"/>
  <c r="C137" i="17"/>
  <c r="A137" i="17"/>
  <c r="B138" i="17"/>
  <c r="G137" i="17"/>
  <c r="F137" i="17"/>
  <c r="V287" i="14"/>
  <c r="W287" i="14"/>
  <c r="T287" i="14"/>
  <c r="Q287" i="14"/>
  <c r="R288" i="14"/>
  <c r="U287" i="14"/>
  <c r="S287" i="14"/>
  <c r="B139" i="17" l="1"/>
  <c r="G138" i="17"/>
  <c r="F138" i="17"/>
  <c r="E138" i="17"/>
  <c r="C138" i="17"/>
  <c r="D138" i="17"/>
  <c r="A138" i="17"/>
  <c r="V288" i="14"/>
  <c r="U288" i="14"/>
  <c r="T288" i="14"/>
  <c r="R289" i="14"/>
  <c r="Q288" i="14"/>
  <c r="W288" i="14"/>
  <c r="S288" i="14"/>
  <c r="C139" i="17" l="1"/>
  <c r="A139" i="17"/>
  <c r="G139" i="17"/>
  <c r="B140" i="17"/>
  <c r="F139" i="17"/>
  <c r="E139" i="17"/>
  <c r="D139" i="17"/>
  <c r="W289" i="14"/>
  <c r="U289" i="14"/>
  <c r="Q289" i="14"/>
  <c r="S289" i="14"/>
  <c r="V289" i="14"/>
  <c r="T289" i="14"/>
  <c r="R290" i="14"/>
  <c r="G140" i="17" l="1"/>
  <c r="F140" i="17"/>
  <c r="E140" i="17"/>
  <c r="D140" i="17"/>
  <c r="C140" i="17"/>
  <c r="B141" i="17"/>
  <c r="A140" i="17"/>
  <c r="Q290" i="14"/>
  <c r="S290" i="14"/>
  <c r="U290" i="14"/>
  <c r="W290" i="14"/>
  <c r="R291" i="14"/>
  <c r="V290" i="14"/>
  <c r="T290" i="14"/>
  <c r="A141" i="17" l="1"/>
  <c r="B142" i="17"/>
  <c r="E141" i="17"/>
  <c r="G141" i="17"/>
  <c r="F141" i="17"/>
  <c r="D141" i="17"/>
  <c r="C141" i="17"/>
  <c r="Q291" i="14"/>
  <c r="R292" i="14"/>
  <c r="U291" i="14"/>
  <c r="S291" i="14"/>
  <c r="V291" i="14"/>
  <c r="T291" i="14"/>
  <c r="W291" i="14"/>
  <c r="F142" i="17" l="1"/>
  <c r="E142" i="17"/>
  <c r="D142" i="17"/>
  <c r="C142" i="17"/>
  <c r="A142" i="17"/>
  <c r="B143" i="17"/>
  <c r="G142" i="17"/>
  <c r="T292" i="14"/>
  <c r="W292" i="14"/>
  <c r="U292" i="14"/>
  <c r="R293" i="14"/>
  <c r="V292" i="14"/>
  <c r="S292" i="14"/>
  <c r="Q292" i="14"/>
  <c r="B144" i="17" l="1"/>
  <c r="G143" i="17"/>
  <c r="F143" i="17"/>
  <c r="E143" i="17"/>
  <c r="C143" i="17"/>
  <c r="D143" i="17"/>
  <c r="A143" i="17"/>
  <c r="S293" i="14"/>
  <c r="R294" i="14"/>
  <c r="W293" i="14"/>
  <c r="Q293" i="14"/>
  <c r="V293" i="14"/>
  <c r="U293" i="14"/>
  <c r="T293" i="14"/>
  <c r="A144" i="17" l="1"/>
  <c r="F144" i="17"/>
  <c r="E144" i="17"/>
  <c r="D144" i="17"/>
  <c r="C144" i="17"/>
  <c r="B145" i="17"/>
  <c r="G144" i="17"/>
  <c r="W294" i="14"/>
  <c r="R295" i="14"/>
  <c r="V294" i="14"/>
  <c r="Q294" i="14"/>
  <c r="U294" i="14"/>
  <c r="T294" i="14"/>
  <c r="S294" i="14"/>
  <c r="G145" i="17" l="1"/>
  <c r="F145" i="17"/>
  <c r="B146" i="17"/>
  <c r="E145" i="17"/>
  <c r="C145" i="17"/>
  <c r="D145" i="17"/>
  <c r="A145" i="17"/>
  <c r="U295" i="14"/>
  <c r="T295" i="14"/>
  <c r="Q295" i="14"/>
  <c r="W295" i="14"/>
  <c r="R296" i="14"/>
  <c r="V295" i="14"/>
  <c r="S295" i="14"/>
  <c r="F146" i="17" l="1"/>
  <c r="E146" i="17"/>
  <c r="D146" i="17"/>
  <c r="C146" i="17"/>
  <c r="A146" i="17"/>
  <c r="B147" i="17"/>
  <c r="G146" i="17"/>
  <c r="V296" i="14"/>
  <c r="R297" i="14"/>
  <c r="T296" i="14"/>
  <c r="S296" i="14"/>
  <c r="W296" i="14"/>
  <c r="U296" i="14"/>
  <c r="Q296" i="14"/>
  <c r="E147" i="17" l="1"/>
  <c r="D147" i="17"/>
  <c r="B148" i="17"/>
  <c r="G147" i="17"/>
  <c r="C147" i="17"/>
  <c r="F147" i="17"/>
  <c r="A147" i="17"/>
  <c r="W297" i="14"/>
  <c r="S297" i="14"/>
  <c r="R298" i="14"/>
  <c r="V297" i="14"/>
  <c r="T297" i="14"/>
  <c r="Q297" i="14"/>
  <c r="U297" i="14"/>
  <c r="B149" i="17" l="1"/>
  <c r="F148" i="17"/>
  <c r="E148" i="17"/>
  <c r="D148" i="17"/>
  <c r="C148" i="17"/>
  <c r="A148" i="17"/>
  <c r="G148" i="17"/>
  <c r="T298" i="14"/>
  <c r="W298" i="14"/>
  <c r="R299" i="14"/>
  <c r="V298" i="14"/>
  <c r="U298" i="14"/>
  <c r="S298" i="14"/>
  <c r="Q298" i="14"/>
  <c r="C149" i="17" l="1"/>
  <c r="B150" i="17"/>
  <c r="G149" i="17"/>
  <c r="E149" i="17"/>
  <c r="F149" i="17"/>
  <c r="D149" i="17"/>
  <c r="A149" i="17"/>
  <c r="R300" i="14"/>
  <c r="V299" i="14"/>
  <c r="S299" i="14"/>
  <c r="W299" i="14"/>
  <c r="U299" i="14"/>
  <c r="Q299" i="14"/>
  <c r="T299" i="14"/>
  <c r="G150" i="17" l="1"/>
  <c r="F150" i="17"/>
  <c r="E150" i="17"/>
  <c r="D150" i="17"/>
  <c r="C150" i="17"/>
  <c r="A150" i="17"/>
  <c r="B151" i="17"/>
  <c r="V300" i="14"/>
  <c r="T300" i="14"/>
  <c r="Q300" i="14"/>
  <c r="R301" i="14"/>
  <c r="U300" i="14"/>
  <c r="S300" i="14"/>
  <c r="W300" i="14"/>
  <c r="A151" i="17" l="1"/>
  <c r="B152" i="17"/>
  <c r="G151" i="17"/>
  <c r="E151" i="17"/>
  <c r="F151" i="17"/>
  <c r="D151" i="17"/>
  <c r="C151" i="17"/>
  <c r="R302" i="14"/>
  <c r="W301" i="14"/>
  <c r="Q301" i="14"/>
  <c r="T301" i="14"/>
  <c r="S301" i="14"/>
  <c r="U301" i="14"/>
  <c r="V301" i="14"/>
  <c r="F152" i="17" l="1"/>
  <c r="E152" i="17"/>
  <c r="A152" i="17"/>
  <c r="B153" i="17"/>
  <c r="G152" i="17"/>
  <c r="D152" i="17"/>
  <c r="C152" i="17"/>
  <c r="T302" i="14"/>
  <c r="V302" i="14"/>
  <c r="S302" i="14"/>
  <c r="W302" i="14"/>
  <c r="Q302" i="14"/>
  <c r="R303" i="14"/>
  <c r="U302" i="14"/>
  <c r="B154" i="17" l="1"/>
  <c r="F153" i="17"/>
  <c r="A153" i="17"/>
  <c r="G153" i="17"/>
  <c r="E153" i="17"/>
  <c r="D153" i="17"/>
  <c r="C153" i="17"/>
  <c r="S303" i="14"/>
  <c r="Q303" i="14"/>
  <c r="R304" i="14"/>
  <c r="U303" i="14"/>
  <c r="T303" i="14"/>
  <c r="W303" i="14"/>
  <c r="V303" i="14"/>
  <c r="D154" i="17" l="1"/>
  <c r="C154" i="17"/>
  <c r="B155" i="17"/>
  <c r="G154" i="17"/>
  <c r="F154" i="17"/>
  <c r="E154" i="17"/>
  <c r="A154" i="17"/>
  <c r="V304" i="14"/>
  <c r="U304" i="14"/>
  <c r="T304" i="14"/>
  <c r="R305" i="14"/>
  <c r="W304" i="14"/>
  <c r="S304" i="14"/>
  <c r="Q304" i="14"/>
  <c r="B156" i="17" l="1"/>
  <c r="G155" i="17"/>
  <c r="D155" i="17"/>
  <c r="E155" i="17"/>
  <c r="C155" i="17"/>
  <c r="A155" i="17"/>
  <c r="F155" i="17"/>
  <c r="W305" i="14"/>
  <c r="U305" i="14"/>
  <c r="S305" i="14"/>
  <c r="V305" i="14"/>
  <c r="T305" i="14"/>
  <c r="R306" i="14"/>
  <c r="Q305" i="14"/>
  <c r="A156" i="17" l="1"/>
  <c r="B157" i="17"/>
  <c r="G156" i="17"/>
  <c r="E156" i="17"/>
  <c r="F156" i="17"/>
  <c r="D156" i="17"/>
  <c r="C156" i="17"/>
  <c r="T306" i="14"/>
  <c r="R307" i="14"/>
  <c r="W306" i="14"/>
  <c r="V306" i="14"/>
  <c r="U306" i="14"/>
  <c r="S306" i="14"/>
  <c r="Q306" i="14"/>
  <c r="G157" i="17" l="1"/>
  <c r="F157" i="17"/>
  <c r="E157" i="17"/>
  <c r="B158" i="17"/>
  <c r="D157" i="17"/>
  <c r="C157" i="17"/>
  <c r="A157" i="17"/>
  <c r="S307" i="14"/>
  <c r="T307" i="14"/>
  <c r="W307" i="14"/>
  <c r="R308" i="14"/>
  <c r="V307" i="14"/>
  <c r="U307" i="14"/>
  <c r="Q307" i="14"/>
  <c r="G158" i="17" l="1"/>
  <c r="C158" i="17"/>
  <c r="A158" i="17"/>
  <c r="B159" i="17"/>
  <c r="F158" i="17"/>
  <c r="E158" i="17"/>
  <c r="D158" i="17"/>
  <c r="V308" i="14"/>
  <c r="U308" i="14"/>
  <c r="S308" i="14"/>
  <c r="Q308" i="14"/>
  <c r="W308" i="14"/>
  <c r="R309" i="14"/>
  <c r="T308" i="14"/>
  <c r="E159" i="17" l="1"/>
  <c r="D159" i="17"/>
  <c r="C159" i="17"/>
  <c r="B160" i="17"/>
  <c r="G159" i="17"/>
  <c r="F159" i="17"/>
  <c r="A159" i="17"/>
  <c r="U309" i="14"/>
  <c r="W309" i="14"/>
  <c r="R310" i="14"/>
  <c r="V309" i="14"/>
  <c r="T309" i="14"/>
  <c r="S309" i="14"/>
  <c r="Q309" i="14"/>
  <c r="B161" i="17" l="1"/>
  <c r="G160" i="17"/>
  <c r="E160" i="17"/>
  <c r="F160" i="17"/>
  <c r="D160" i="17"/>
  <c r="C160" i="17"/>
  <c r="A160" i="17"/>
  <c r="R311" i="14"/>
  <c r="V310" i="14"/>
  <c r="U310" i="14"/>
  <c r="T310" i="14"/>
  <c r="Q310" i="14"/>
  <c r="W310" i="14"/>
  <c r="S310" i="14"/>
  <c r="C161" i="17" l="1"/>
  <c r="A161" i="17"/>
  <c r="B162" i="17"/>
  <c r="G161" i="17"/>
  <c r="F161" i="17"/>
  <c r="E161" i="17"/>
  <c r="D161" i="17"/>
  <c r="Q311" i="14"/>
  <c r="T311" i="14"/>
  <c r="V311" i="14"/>
  <c r="U311" i="14"/>
  <c r="S311" i="14"/>
  <c r="R312" i="14"/>
  <c r="W311" i="14"/>
  <c r="G162" i="17" l="1"/>
  <c r="F162" i="17"/>
  <c r="E162" i="17"/>
  <c r="C162" i="17"/>
  <c r="B163" i="17"/>
  <c r="D162" i="17"/>
  <c r="A162" i="17"/>
  <c r="Q312" i="14"/>
  <c r="T312" i="14"/>
  <c r="W312" i="14"/>
  <c r="U312" i="14"/>
  <c r="S312" i="14"/>
  <c r="R313" i="14"/>
  <c r="V312" i="14"/>
  <c r="A163" i="17" l="1"/>
  <c r="F163" i="17"/>
  <c r="E163" i="17"/>
  <c r="D163" i="17"/>
  <c r="C163" i="17"/>
  <c r="G163" i="17"/>
  <c r="B164" i="17"/>
  <c r="S313" i="14"/>
  <c r="R314" i="14"/>
  <c r="W313" i="14"/>
  <c r="U313" i="14"/>
  <c r="T313" i="14"/>
  <c r="V313" i="14"/>
  <c r="Q313" i="14"/>
  <c r="F164" i="17" l="1"/>
  <c r="E164" i="17"/>
  <c r="D164" i="17"/>
  <c r="C164" i="17"/>
  <c r="A164" i="17"/>
  <c r="B165" i="17"/>
  <c r="G164" i="17"/>
  <c r="T314" i="14"/>
  <c r="U314" i="14"/>
  <c r="S314" i="14"/>
  <c r="W314" i="14"/>
  <c r="V314" i="14"/>
  <c r="Q314" i="14"/>
  <c r="R315" i="14"/>
  <c r="B166" i="17" l="1"/>
  <c r="F165" i="17"/>
  <c r="G165" i="17"/>
  <c r="E165" i="17"/>
  <c r="D165" i="17"/>
  <c r="C165" i="17"/>
  <c r="A165" i="17"/>
  <c r="U315" i="14"/>
  <c r="Q315" i="14"/>
  <c r="V315" i="14"/>
  <c r="S315" i="14"/>
  <c r="T315" i="14"/>
  <c r="R316" i="14"/>
  <c r="W315" i="14"/>
  <c r="D166" i="17" l="1"/>
  <c r="C166" i="17"/>
  <c r="A166" i="17"/>
  <c r="G166" i="17"/>
  <c r="F166" i="17"/>
  <c r="E166" i="17"/>
  <c r="B167" i="17"/>
  <c r="W316" i="14"/>
  <c r="U316" i="14"/>
  <c r="S316" i="14"/>
  <c r="Q316" i="14"/>
  <c r="R317" i="14"/>
  <c r="V316" i="14"/>
  <c r="T316" i="14"/>
  <c r="B168" i="17" l="1"/>
  <c r="G167" i="17"/>
  <c r="F167" i="17"/>
  <c r="E167" i="17"/>
  <c r="D167" i="17"/>
  <c r="C167" i="17"/>
  <c r="A167" i="17"/>
  <c r="W317" i="14"/>
  <c r="U317" i="14"/>
  <c r="T317" i="14"/>
  <c r="S317" i="14"/>
  <c r="Q317" i="14"/>
  <c r="R318" i="14"/>
  <c r="V317" i="14"/>
  <c r="A168" i="17" l="1"/>
  <c r="B169" i="17"/>
  <c r="G168" i="17"/>
  <c r="F168" i="17"/>
  <c r="E168" i="17"/>
  <c r="C168" i="17"/>
  <c r="D168" i="17"/>
  <c r="V318" i="14"/>
  <c r="R319" i="14"/>
  <c r="T318" i="14"/>
  <c r="S318" i="14"/>
  <c r="U318" i="14"/>
  <c r="W318" i="14"/>
  <c r="Q318" i="14"/>
  <c r="G169" i="17" l="1"/>
  <c r="F169" i="17"/>
  <c r="E169" i="17"/>
  <c r="D169" i="17"/>
  <c r="C169" i="17"/>
  <c r="B170" i="17"/>
  <c r="A169" i="17"/>
  <c r="R320" i="14"/>
  <c r="S319" i="14"/>
  <c r="W319" i="14"/>
  <c r="V319" i="14"/>
  <c r="T319" i="14"/>
  <c r="U319" i="14"/>
  <c r="Q319" i="14"/>
  <c r="B171" i="17" l="1"/>
  <c r="G170" i="17"/>
  <c r="C170" i="17"/>
  <c r="A170" i="17"/>
  <c r="F170" i="17"/>
  <c r="E170" i="17"/>
  <c r="D170" i="17"/>
  <c r="S320" i="14"/>
  <c r="Q320" i="14"/>
  <c r="U320" i="14"/>
  <c r="R321" i="14"/>
  <c r="T320" i="14"/>
  <c r="W320" i="14"/>
  <c r="V320" i="14"/>
  <c r="E171" i="17" l="1"/>
  <c r="D171" i="17"/>
  <c r="C171" i="17"/>
  <c r="A171" i="17"/>
  <c r="B172" i="17"/>
  <c r="F171" i="17"/>
  <c r="G171" i="17"/>
  <c r="V321" i="14"/>
  <c r="W321" i="14"/>
  <c r="R322" i="14"/>
  <c r="T321" i="14"/>
  <c r="Q321" i="14"/>
  <c r="S321" i="14"/>
  <c r="U321" i="14"/>
  <c r="B173" i="17" l="1"/>
  <c r="G172" i="17"/>
  <c r="F172" i="17"/>
  <c r="E172" i="17"/>
  <c r="D172" i="17"/>
  <c r="C172" i="17"/>
  <c r="A172" i="17"/>
  <c r="T322" i="14"/>
  <c r="W322" i="14"/>
  <c r="V322" i="14"/>
  <c r="U322" i="14"/>
  <c r="S322" i="14"/>
  <c r="R323" i="14"/>
  <c r="Q322" i="14"/>
  <c r="C173" i="17" l="1"/>
  <c r="A173" i="17"/>
  <c r="F173" i="17"/>
  <c r="E173" i="17"/>
  <c r="D173" i="17"/>
  <c r="B174" i="17"/>
  <c r="G173" i="17"/>
  <c r="R324" i="14"/>
  <c r="U323" i="14"/>
  <c r="S323" i="14"/>
  <c r="Q323" i="14"/>
  <c r="W323" i="14"/>
  <c r="V323" i="14"/>
  <c r="T323" i="14"/>
  <c r="G174" i="17" l="1"/>
  <c r="F174" i="17"/>
  <c r="E174" i="17"/>
  <c r="D174" i="17"/>
  <c r="C174" i="17"/>
  <c r="B175" i="17"/>
  <c r="A174" i="17"/>
  <c r="V324" i="14"/>
  <c r="R325" i="14"/>
  <c r="W324" i="14"/>
  <c r="U324" i="14"/>
  <c r="T324" i="14"/>
  <c r="Q324" i="14"/>
  <c r="S324" i="14"/>
  <c r="A175" i="17" l="1"/>
  <c r="B176" i="17"/>
  <c r="G175" i="17"/>
  <c r="F175" i="17"/>
  <c r="E175" i="17"/>
  <c r="D175" i="17"/>
  <c r="C175" i="17"/>
  <c r="T325" i="14"/>
  <c r="S325" i="14"/>
  <c r="Q325" i="14"/>
  <c r="R326" i="14"/>
  <c r="W325" i="14"/>
  <c r="V325" i="14"/>
  <c r="U325" i="14"/>
  <c r="F176" i="17" l="1"/>
  <c r="E176" i="17"/>
  <c r="D176" i="17"/>
  <c r="C176" i="17"/>
  <c r="A176" i="17"/>
  <c r="B177" i="17"/>
  <c r="G176" i="17"/>
  <c r="U326" i="14"/>
  <c r="V326" i="14"/>
  <c r="S326" i="14"/>
  <c r="Q326" i="14"/>
  <c r="R327" i="14"/>
  <c r="W326" i="14"/>
  <c r="T326" i="14"/>
  <c r="B178" i="17" l="1"/>
  <c r="G177" i="17"/>
  <c r="F177" i="17"/>
  <c r="A177" i="17"/>
  <c r="E177" i="17"/>
  <c r="D177" i="17"/>
  <c r="C177" i="17"/>
  <c r="Q327" i="14"/>
  <c r="W327" i="14"/>
  <c r="V327" i="14"/>
  <c r="R328" i="14"/>
  <c r="U327" i="14"/>
  <c r="S327" i="14"/>
  <c r="T327" i="14"/>
  <c r="D178" i="17" l="1"/>
  <c r="C178" i="17"/>
  <c r="A178" i="17"/>
  <c r="B179" i="17"/>
  <c r="G178" i="17"/>
  <c r="E178" i="17"/>
  <c r="F178" i="17"/>
  <c r="Q328" i="14"/>
  <c r="R329" i="14"/>
  <c r="T328" i="14"/>
  <c r="U328" i="14"/>
  <c r="W328" i="14"/>
  <c r="V328" i="14"/>
  <c r="S328" i="14"/>
  <c r="B180" i="17" l="1"/>
  <c r="G179" i="17"/>
  <c r="F179" i="17"/>
  <c r="E179" i="17"/>
  <c r="D179" i="17"/>
  <c r="C179" i="17"/>
  <c r="A179" i="17"/>
  <c r="S329" i="14"/>
  <c r="Q329" i="14"/>
  <c r="W329" i="14"/>
  <c r="U329" i="14"/>
  <c r="R330" i="14"/>
  <c r="V329" i="14"/>
  <c r="T329" i="14"/>
  <c r="A180" i="17" l="1"/>
  <c r="B181" i="17"/>
  <c r="E180" i="17"/>
  <c r="D180" i="17"/>
  <c r="C180" i="17"/>
  <c r="G180" i="17"/>
  <c r="F180" i="17"/>
  <c r="U330" i="14"/>
  <c r="T330" i="14"/>
  <c r="S330" i="14"/>
  <c r="R331" i="14"/>
  <c r="Q330" i="14"/>
  <c r="W330" i="14"/>
  <c r="V330" i="14"/>
  <c r="G181" i="17" l="1"/>
  <c r="F181" i="17"/>
  <c r="E181" i="17"/>
  <c r="D181" i="17"/>
  <c r="C181" i="17"/>
  <c r="B182" i="17"/>
  <c r="A181" i="17"/>
  <c r="U331" i="14"/>
  <c r="T331" i="14"/>
  <c r="V331" i="14"/>
  <c r="R332" i="14"/>
  <c r="Q331" i="14"/>
  <c r="W331" i="14"/>
  <c r="S331" i="14"/>
  <c r="B183" i="17" l="1"/>
  <c r="G182" i="17"/>
  <c r="F182" i="17"/>
  <c r="E182" i="17"/>
  <c r="D182" i="17"/>
  <c r="C182" i="17"/>
  <c r="A182" i="17"/>
  <c r="R333" i="14"/>
  <c r="W332" i="14"/>
  <c r="U332" i="14"/>
  <c r="S332" i="14"/>
  <c r="V332" i="14"/>
  <c r="T332" i="14"/>
  <c r="Q332" i="14"/>
  <c r="E183" i="17" l="1"/>
  <c r="D183" i="17"/>
  <c r="C183" i="17"/>
  <c r="A183" i="17"/>
  <c r="G183" i="17"/>
  <c r="F183" i="17"/>
  <c r="B184" i="17"/>
  <c r="W333" i="14"/>
  <c r="Q333" i="14"/>
  <c r="S333" i="14"/>
  <c r="R334" i="14"/>
  <c r="T333" i="14"/>
  <c r="V333" i="14"/>
  <c r="U333" i="14"/>
  <c r="B185" i="17" l="1"/>
  <c r="G184" i="17"/>
  <c r="F184" i="17"/>
  <c r="E184" i="17"/>
  <c r="A184" i="17"/>
  <c r="D184" i="17"/>
  <c r="C184" i="17"/>
  <c r="T334" i="14"/>
  <c r="Q334" i="14"/>
  <c r="W334" i="14"/>
  <c r="R335" i="14"/>
  <c r="U334" i="14"/>
  <c r="V334" i="14"/>
  <c r="S334" i="14"/>
  <c r="C185" i="17" l="1"/>
  <c r="A185" i="17"/>
  <c r="B186" i="17"/>
  <c r="G185" i="17"/>
  <c r="F185" i="17"/>
  <c r="D185" i="17"/>
  <c r="E185" i="17"/>
  <c r="R336" i="14"/>
  <c r="W335" i="14"/>
  <c r="V335" i="14"/>
  <c r="U335" i="14"/>
  <c r="T335" i="14"/>
  <c r="S335" i="14"/>
  <c r="Q335" i="14"/>
  <c r="G186" i="17" l="1"/>
  <c r="F186" i="17"/>
  <c r="E186" i="17"/>
  <c r="D186" i="17"/>
  <c r="C186" i="17"/>
  <c r="B187" i="17"/>
  <c r="A186" i="17"/>
  <c r="W336" i="14"/>
  <c r="T336" i="14"/>
  <c r="V336" i="14"/>
  <c r="S336" i="14"/>
  <c r="Q336" i="14"/>
  <c r="U336" i="14"/>
  <c r="R337" i="14"/>
  <c r="A187" i="17" l="1"/>
  <c r="B188" i="17"/>
  <c r="D187" i="17"/>
  <c r="C187" i="17"/>
  <c r="G187" i="17"/>
  <c r="F187" i="17"/>
  <c r="E187" i="17"/>
  <c r="T337" i="14"/>
  <c r="S337" i="14"/>
  <c r="V337" i="14"/>
  <c r="Q337" i="14"/>
  <c r="R338" i="14"/>
  <c r="W337" i="14"/>
  <c r="U337" i="14"/>
  <c r="F188" i="17" l="1"/>
  <c r="E188" i="17"/>
  <c r="D188" i="17"/>
  <c r="C188" i="17"/>
  <c r="A188" i="17"/>
  <c r="B189" i="17"/>
  <c r="G188" i="17"/>
  <c r="T338" i="14"/>
  <c r="W338" i="14"/>
  <c r="V338" i="14"/>
  <c r="U338" i="14"/>
  <c r="S338" i="14"/>
  <c r="Q338" i="14"/>
  <c r="R339" i="14"/>
  <c r="B190" i="17" l="1"/>
  <c r="G189" i="17"/>
  <c r="F189" i="17"/>
  <c r="E189" i="17"/>
  <c r="D189" i="17"/>
  <c r="C189" i="17"/>
  <c r="A189" i="17"/>
  <c r="S339" i="14"/>
  <c r="V339" i="14"/>
  <c r="T339" i="14"/>
  <c r="R340" i="14"/>
  <c r="Q339" i="14"/>
  <c r="W339" i="14"/>
  <c r="U339" i="14"/>
  <c r="D190" i="17" l="1"/>
  <c r="C190" i="17"/>
  <c r="A190" i="17"/>
  <c r="G190" i="17"/>
  <c r="F190" i="17"/>
  <c r="E190" i="17"/>
  <c r="B191" i="17"/>
  <c r="V340" i="14"/>
  <c r="R341" i="14"/>
  <c r="Q340" i="14"/>
  <c r="U340" i="14"/>
  <c r="W340" i="14"/>
  <c r="T340" i="14"/>
  <c r="S340" i="14"/>
  <c r="B192" i="17" l="1"/>
  <c r="G191" i="17"/>
  <c r="F191" i="17"/>
  <c r="E191" i="17"/>
  <c r="D191" i="17"/>
  <c r="C191" i="17"/>
  <c r="A191" i="17"/>
  <c r="V341" i="14"/>
  <c r="S341" i="14"/>
  <c r="U341" i="14"/>
  <c r="T341" i="14"/>
  <c r="R342" i="14"/>
  <c r="W341" i="14"/>
  <c r="Q341" i="14"/>
  <c r="A192" i="17" l="1"/>
  <c r="B193" i="17"/>
  <c r="G192" i="17"/>
  <c r="F192" i="17"/>
  <c r="E192" i="17"/>
  <c r="C192" i="17"/>
  <c r="D192" i="17"/>
  <c r="W342" i="14"/>
  <c r="U342" i="14"/>
  <c r="Q342" i="14"/>
  <c r="S342" i="14"/>
  <c r="T342" i="14"/>
  <c r="R343" i="14"/>
  <c r="V342" i="14"/>
  <c r="G193" i="17" l="1"/>
  <c r="F193" i="17"/>
  <c r="E193" i="17"/>
  <c r="D193" i="17"/>
  <c r="C193" i="17"/>
  <c r="B194" i="17"/>
  <c r="A193" i="17"/>
  <c r="Q343" i="14"/>
  <c r="R344" i="14"/>
  <c r="V343" i="14"/>
  <c r="S343" i="14"/>
  <c r="U343" i="14"/>
  <c r="T343" i="14"/>
  <c r="W343" i="14"/>
  <c r="B195" i="17" l="1"/>
  <c r="G194" i="17"/>
  <c r="C194" i="17"/>
  <c r="A194" i="17"/>
  <c r="F194" i="17"/>
  <c r="E194" i="17"/>
  <c r="D194" i="17"/>
  <c r="T344" i="14"/>
  <c r="S344" i="14"/>
  <c r="Q344" i="14"/>
  <c r="R345" i="14"/>
  <c r="U344" i="14"/>
  <c r="V344" i="14"/>
  <c r="W344" i="14"/>
  <c r="E195" i="17" l="1"/>
  <c r="D195" i="17"/>
  <c r="C195" i="17"/>
  <c r="A195" i="17"/>
  <c r="B196" i="17"/>
  <c r="F195" i="17"/>
  <c r="G195" i="17"/>
  <c r="S345" i="14"/>
  <c r="R346" i="14"/>
  <c r="W345" i="14"/>
  <c r="V345" i="14"/>
  <c r="U345" i="14"/>
  <c r="Q345" i="14"/>
  <c r="T345" i="14"/>
  <c r="B197" i="17" l="1"/>
  <c r="G196" i="17"/>
  <c r="F196" i="17"/>
  <c r="E196" i="17"/>
  <c r="D196" i="17"/>
  <c r="C196" i="17"/>
  <c r="A196" i="17"/>
  <c r="U346" i="14"/>
  <c r="T346" i="14"/>
  <c r="R347" i="14"/>
  <c r="W346" i="14"/>
  <c r="S346" i="14"/>
  <c r="V346" i="14"/>
  <c r="Q346" i="14"/>
  <c r="C197" i="17" l="1"/>
  <c r="A197" i="17"/>
  <c r="F197" i="17"/>
  <c r="E197" i="17"/>
  <c r="D197" i="17"/>
  <c r="B198" i="17"/>
  <c r="G197" i="17"/>
  <c r="U347" i="14"/>
  <c r="S347" i="14"/>
  <c r="Q347" i="14"/>
  <c r="V347" i="14"/>
  <c r="R348" i="14"/>
  <c r="T347" i="14"/>
  <c r="W347" i="14"/>
  <c r="G198" i="17" l="1"/>
  <c r="F198" i="17"/>
  <c r="E198" i="17"/>
  <c r="D198" i="17"/>
  <c r="C198" i="17"/>
  <c r="B199" i="17"/>
  <c r="A198" i="17"/>
  <c r="W348" i="14"/>
  <c r="U348" i="14"/>
  <c r="V348" i="14"/>
  <c r="Q348" i="14"/>
  <c r="T348" i="14"/>
  <c r="S348" i="14"/>
  <c r="R349" i="14"/>
  <c r="A199" i="17" l="1"/>
  <c r="B200" i="17"/>
  <c r="G199" i="17"/>
  <c r="F199" i="17"/>
  <c r="E199" i="17"/>
  <c r="D199" i="17"/>
  <c r="C199" i="17"/>
  <c r="W349" i="14"/>
  <c r="Q349" i="14"/>
  <c r="R350" i="14"/>
  <c r="U349" i="14"/>
  <c r="V349" i="14"/>
  <c r="T349" i="14"/>
  <c r="S349" i="14"/>
  <c r="F200" i="17" l="1"/>
  <c r="E200" i="17"/>
  <c r="D200" i="17"/>
  <c r="C200" i="17"/>
  <c r="A200" i="17"/>
  <c r="B201" i="17"/>
  <c r="G200" i="17"/>
  <c r="S350" i="14"/>
  <c r="Q350" i="14"/>
  <c r="V350" i="14"/>
  <c r="T350" i="14"/>
  <c r="R351" i="14"/>
  <c r="W350" i="14"/>
  <c r="U350" i="14"/>
  <c r="B202" i="17" l="1"/>
  <c r="G201" i="17"/>
  <c r="F201" i="17"/>
  <c r="A201" i="17"/>
  <c r="E201" i="17"/>
  <c r="D201" i="17"/>
  <c r="C201" i="17"/>
  <c r="R352" i="14"/>
  <c r="T351" i="14"/>
  <c r="S351" i="14"/>
  <c r="Q351" i="14"/>
  <c r="V351" i="14"/>
  <c r="U351" i="14"/>
  <c r="W351" i="14"/>
  <c r="D202" i="17" l="1"/>
  <c r="C202" i="17"/>
  <c r="A202" i="17"/>
  <c r="B203" i="17"/>
  <c r="G202" i="17"/>
  <c r="E202" i="17"/>
  <c r="F202" i="17"/>
  <c r="R353" i="14"/>
  <c r="W352" i="14"/>
  <c r="T352" i="14"/>
  <c r="U352" i="14"/>
  <c r="S352" i="14"/>
  <c r="V352" i="14"/>
  <c r="Q352" i="14"/>
  <c r="B204" i="17" l="1"/>
  <c r="G203" i="17"/>
  <c r="F203" i="17"/>
  <c r="E203" i="17"/>
  <c r="D203" i="17"/>
  <c r="A203" i="17"/>
  <c r="C203" i="17"/>
  <c r="W353" i="14"/>
  <c r="V353" i="14"/>
  <c r="T353" i="14"/>
  <c r="Q353" i="14"/>
  <c r="R354" i="14"/>
  <c r="U353" i="14"/>
  <c r="S353" i="14"/>
  <c r="A204" i="17" l="1"/>
  <c r="B205" i="17"/>
  <c r="F204" i="17"/>
  <c r="G204" i="17"/>
  <c r="E204" i="17"/>
  <c r="D204" i="17"/>
  <c r="C204" i="17"/>
  <c r="T354" i="14"/>
  <c r="U354" i="14"/>
  <c r="R355" i="14"/>
  <c r="W354" i="14"/>
  <c r="V354" i="14"/>
  <c r="S354" i="14"/>
  <c r="Q354" i="14"/>
  <c r="G205" i="17" l="1"/>
  <c r="F205" i="17"/>
  <c r="E205" i="17"/>
  <c r="D205" i="17"/>
  <c r="C205" i="17"/>
  <c r="A205" i="17"/>
  <c r="B206" i="17"/>
  <c r="R356" i="14"/>
  <c r="W355" i="14"/>
  <c r="V355" i="14"/>
  <c r="U355" i="14"/>
  <c r="S355" i="14"/>
  <c r="Q355" i="14"/>
  <c r="T355" i="14"/>
  <c r="B207" i="17" l="1"/>
  <c r="G206" i="17"/>
  <c r="D206" i="17"/>
  <c r="F206" i="17"/>
  <c r="C206" i="17"/>
  <c r="E206" i="17"/>
  <c r="A206" i="17"/>
  <c r="V356" i="14"/>
  <c r="S356" i="14"/>
  <c r="T356" i="14"/>
  <c r="Q356" i="14"/>
  <c r="U356" i="14"/>
  <c r="W356" i="14"/>
  <c r="R357" i="14"/>
  <c r="E207" i="17" l="1"/>
  <c r="D207" i="17"/>
  <c r="C207" i="17"/>
  <c r="A207" i="17"/>
  <c r="B208" i="17"/>
  <c r="G207" i="17"/>
  <c r="F207" i="17"/>
  <c r="W357" i="14"/>
  <c r="U357" i="14"/>
  <c r="S357" i="14"/>
  <c r="Q357" i="14"/>
  <c r="V357" i="14"/>
  <c r="T357" i="14"/>
  <c r="R358" i="14"/>
  <c r="B209" i="17" l="1"/>
  <c r="G208" i="17"/>
  <c r="F208" i="17"/>
  <c r="E208" i="17"/>
  <c r="D208" i="17"/>
  <c r="C208" i="17"/>
  <c r="A208" i="17"/>
  <c r="V358" i="14"/>
  <c r="U358" i="14"/>
  <c r="S358" i="14"/>
  <c r="R359" i="14"/>
  <c r="W358" i="14"/>
  <c r="Q358" i="14"/>
  <c r="T358" i="14"/>
  <c r="C209" i="17" l="1"/>
  <c r="A209" i="17"/>
  <c r="G209" i="17"/>
  <c r="D209" i="17"/>
  <c r="B210" i="17"/>
  <c r="F209" i="17"/>
  <c r="E209" i="17"/>
  <c r="Q359" i="14"/>
  <c r="T359" i="14"/>
  <c r="S359" i="14"/>
  <c r="V359" i="14"/>
  <c r="U359" i="14"/>
  <c r="R360" i="14"/>
  <c r="W359" i="14"/>
  <c r="G210" i="17" l="1"/>
  <c r="F210" i="17"/>
  <c r="E210" i="17"/>
  <c r="D210" i="17"/>
  <c r="C210" i="17"/>
  <c r="B211" i="17"/>
  <c r="A210" i="17"/>
  <c r="R361" i="14"/>
  <c r="V360" i="14"/>
  <c r="U360" i="14"/>
  <c r="Q360" i="14"/>
  <c r="T360" i="14"/>
  <c r="W360" i="14"/>
  <c r="S360" i="14"/>
  <c r="A211" i="17" l="1"/>
  <c r="B212" i="17"/>
  <c r="E211" i="17"/>
  <c r="G211" i="17"/>
  <c r="F211" i="17"/>
  <c r="D211" i="17"/>
  <c r="C211" i="17"/>
  <c r="S361" i="14"/>
  <c r="Q361" i="14"/>
  <c r="R362" i="14"/>
  <c r="V361" i="14"/>
  <c r="T361" i="14"/>
  <c r="W361" i="14"/>
  <c r="U361" i="14"/>
  <c r="F212" i="17" l="1"/>
  <c r="E212" i="17"/>
  <c r="D212" i="17"/>
  <c r="C212" i="17"/>
  <c r="A212" i="17"/>
  <c r="B213" i="17"/>
  <c r="G212" i="17"/>
  <c r="R363" i="14"/>
  <c r="S362" i="14"/>
  <c r="Q362" i="14"/>
  <c r="V362" i="14"/>
  <c r="T362" i="14"/>
  <c r="W362" i="14"/>
  <c r="U362" i="14"/>
  <c r="B214" i="17" l="1"/>
  <c r="G213" i="17"/>
  <c r="F213" i="17"/>
  <c r="C213" i="17"/>
  <c r="A213" i="17"/>
  <c r="E213" i="17"/>
  <c r="D213" i="17"/>
  <c r="U363" i="14"/>
  <c r="V363" i="14"/>
  <c r="T363" i="14"/>
  <c r="W363" i="14"/>
  <c r="S363" i="14"/>
  <c r="Q363" i="14"/>
  <c r="R364" i="14"/>
  <c r="D214" i="17" l="1"/>
  <c r="C214" i="17"/>
  <c r="A214" i="17"/>
  <c r="B215" i="17"/>
  <c r="F214" i="17"/>
  <c r="G214" i="17"/>
  <c r="E214" i="17"/>
  <c r="R365" i="14"/>
  <c r="W364" i="14"/>
  <c r="V364" i="14"/>
  <c r="T364" i="14"/>
  <c r="U364" i="14"/>
  <c r="Q364" i="14"/>
  <c r="S364" i="14"/>
  <c r="B216" i="17" l="1"/>
  <c r="G215" i="17"/>
  <c r="F215" i="17"/>
  <c r="E215" i="17"/>
  <c r="D215" i="17"/>
  <c r="A215" i="17"/>
  <c r="C215" i="17"/>
  <c r="W365" i="14"/>
  <c r="R366" i="14"/>
  <c r="U365" i="14"/>
  <c r="Q365" i="14"/>
  <c r="T365" i="14"/>
  <c r="V365" i="14"/>
  <c r="S365" i="14"/>
  <c r="A216" i="17" l="1"/>
  <c r="B217" i="17"/>
  <c r="F216" i="17"/>
  <c r="G216" i="17"/>
  <c r="E216" i="17"/>
  <c r="D216" i="17"/>
  <c r="C216" i="17"/>
  <c r="Q366" i="14"/>
  <c r="R367" i="14"/>
  <c r="U366" i="14"/>
  <c r="W366" i="14"/>
  <c r="T366" i="14"/>
  <c r="S366" i="14"/>
  <c r="V366" i="14"/>
  <c r="G217" i="17" l="1"/>
  <c r="F217" i="17"/>
  <c r="E217" i="17"/>
  <c r="D217" i="17"/>
  <c r="C217" i="17"/>
  <c r="A217" i="17"/>
  <c r="B218" i="17"/>
  <c r="R368" i="14"/>
  <c r="W367" i="14"/>
  <c r="V367" i="14"/>
  <c r="S367" i="14"/>
  <c r="Q367" i="14"/>
  <c r="U367" i="14"/>
  <c r="T367" i="14"/>
  <c r="B219" i="17" l="1"/>
  <c r="G218" i="17"/>
  <c r="D218" i="17"/>
  <c r="E218" i="17"/>
  <c r="F218" i="17"/>
  <c r="C218" i="17"/>
  <c r="A218" i="17"/>
  <c r="U368" i="14"/>
  <c r="T368" i="14"/>
  <c r="Q368" i="14"/>
  <c r="S368" i="14"/>
  <c r="V368" i="14"/>
  <c r="R369" i="14"/>
  <c r="W368" i="14"/>
  <c r="E219" i="17" l="1"/>
  <c r="D219" i="17"/>
  <c r="C219" i="17"/>
  <c r="A219" i="17"/>
  <c r="B220" i="17"/>
  <c r="G219" i="17"/>
  <c r="F219" i="17"/>
  <c r="S369" i="14"/>
  <c r="Q369" i="14"/>
  <c r="W369" i="14"/>
  <c r="V369" i="14"/>
  <c r="U369" i="14"/>
  <c r="R370" i="14"/>
  <c r="T369" i="14"/>
  <c r="B221" i="17" l="1"/>
  <c r="G220" i="17"/>
  <c r="F220" i="17"/>
  <c r="E220" i="17"/>
  <c r="D220" i="17"/>
  <c r="C220" i="17"/>
  <c r="A220" i="17"/>
  <c r="T370" i="14"/>
  <c r="W370" i="14"/>
  <c r="U370" i="14"/>
  <c r="R371" i="14"/>
  <c r="V370" i="14"/>
  <c r="Q370" i="14"/>
  <c r="S370" i="14"/>
  <c r="C221" i="17" l="1"/>
  <c r="A221" i="17"/>
  <c r="G221" i="17"/>
  <c r="E221" i="17"/>
  <c r="D221" i="17"/>
  <c r="B222" i="17"/>
  <c r="F221" i="17"/>
  <c r="Q371" i="14"/>
  <c r="T371" i="14"/>
  <c r="S371" i="14"/>
  <c r="R372" i="14"/>
  <c r="V371" i="14"/>
  <c r="U371" i="14"/>
  <c r="W371" i="14"/>
  <c r="G222" i="17" l="1"/>
  <c r="F222" i="17"/>
  <c r="E222" i="17"/>
  <c r="D222" i="17"/>
  <c r="C222" i="17"/>
  <c r="B223" i="17"/>
  <c r="A222" i="17"/>
  <c r="V372" i="14"/>
  <c r="U372" i="14"/>
  <c r="S372" i="14"/>
  <c r="Q372" i="14"/>
  <c r="W372" i="14"/>
  <c r="T372" i="14"/>
  <c r="R373" i="14"/>
  <c r="A223" i="17" l="1"/>
  <c r="B224" i="17"/>
  <c r="E223" i="17"/>
  <c r="G223" i="17"/>
  <c r="F223" i="17"/>
  <c r="D223" i="17"/>
  <c r="C223" i="17"/>
  <c r="T373" i="14"/>
  <c r="S373" i="14"/>
  <c r="Q373" i="14"/>
  <c r="R374" i="14"/>
  <c r="V373" i="14"/>
  <c r="W373" i="14"/>
  <c r="U373" i="14"/>
  <c r="F224" i="17" l="1"/>
  <c r="E224" i="17"/>
  <c r="D224" i="17"/>
  <c r="C224" i="17"/>
  <c r="A224" i="17"/>
  <c r="B225" i="17"/>
  <c r="G224" i="17"/>
  <c r="S374" i="14"/>
  <c r="Q374" i="14"/>
  <c r="V374" i="14"/>
  <c r="T374" i="14"/>
  <c r="R375" i="14"/>
  <c r="W374" i="14"/>
  <c r="U374" i="14"/>
  <c r="B226" i="17" l="1"/>
  <c r="G225" i="17"/>
  <c r="F225" i="17"/>
  <c r="C225" i="17"/>
  <c r="D225" i="17"/>
  <c r="A225" i="17"/>
  <c r="E225" i="17"/>
  <c r="Q375" i="14"/>
  <c r="W375" i="14"/>
  <c r="V375" i="14"/>
  <c r="T375" i="14"/>
  <c r="R376" i="14"/>
  <c r="U375" i="14"/>
  <c r="S375" i="14"/>
  <c r="D226" i="17" l="1"/>
  <c r="C226" i="17"/>
  <c r="A226" i="17"/>
  <c r="G226" i="17"/>
  <c r="B227" i="17"/>
  <c r="F226" i="17"/>
  <c r="E226" i="17"/>
  <c r="R377" i="14"/>
  <c r="W376" i="14"/>
  <c r="T376" i="14"/>
  <c r="V376" i="14"/>
  <c r="U376" i="14"/>
  <c r="S376" i="14"/>
  <c r="Q376" i="14"/>
  <c r="B228" i="17" l="1"/>
  <c r="G227" i="17"/>
  <c r="F227" i="17"/>
  <c r="E227" i="17"/>
  <c r="D227" i="17"/>
  <c r="A227" i="17"/>
  <c r="C227" i="17"/>
  <c r="S377" i="14"/>
  <c r="R378" i="14"/>
  <c r="W377" i="14"/>
  <c r="Q377" i="14"/>
  <c r="U377" i="14"/>
  <c r="V377" i="14"/>
  <c r="T377" i="14"/>
  <c r="A228" i="17" l="1"/>
  <c r="B229" i="17"/>
  <c r="F228" i="17"/>
  <c r="G228" i="17"/>
  <c r="E228" i="17"/>
  <c r="D228" i="17"/>
  <c r="C228" i="17"/>
  <c r="S378" i="14"/>
  <c r="R379" i="14"/>
  <c r="U378" i="14"/>
  <c r="T378" i="14"/>
  <c r="Q378" i="14"/>
  <c r="W378" i="14"/>
  <c r="V378" i="14"/>
  <c r="G229" i="17" l="1"/>
  <c r="F229" i="17"/>
  <c r="E229" i="17"/>
  <c r="D229" i="17"/>
  <c r="C229" i="17"/>
  <c r="A229" i="17"/>
  <c r="B230" i="17"/>
  <c r="U379" i="14"/>
  <c r="R380" i="14"/>
  <c r="W379" i="14"/>
  <c r="T379" i="14"/>
  <c r="S379" i="14"/>
  <c r="Q379" i="14"/>
  <c r="V379" i="14"/>
  <c r="B231" i="17" l="1"/>
  <c r="G230" i="17"/>
  <c r="D230" i="17"/>
  <c r="A230" i="17"/>
  <c r="F230" i="17"/>
  <c r="E230" i="17"/>
  <c r="C230" i="17"/>
  <c r="V380" i="14"/>
  <c r="U380" i="14"/>
  <c r="S380" i="14"/>
  <c r="Q380" i="14"/>
  <c r="T380" i="14"/>
  <c r="R381" i="14"/>
  <c r="W380" i="14"/>
  <c r="E231" i="17" l="1"/>
  <c r="D231" i="17"/>
  <c r="C231" i="17"/>
  <c r="A231" i="17"/>
  <c r="B232" i="17"/>
  <c r="G231" i="17"/>
  <c r="F231" i="17"/>
  <c r="W381" i="14"/>
  <c r="S381" i="14"/>
  <c r="U381" i="14"/>
  <c r="V381" i="14"/>
  <c r="R382" i="14"/>
  <c r="T381" i="14"/>
  <c r="Q381" i="14"/>
  <c r="B233" i="17" l="1"/>
  <c r="G232" i="17"/>
  <c r="F232" i="17"/>
  <c r="E232" i="17"/>
  <c r="D232" i="17"/>
  <c r="C232" i="17"/>
  <c r="A232" i="17"/>
  <c r="R383" i="14"/>
  <c r="V382" i="14"/>
  <c r="W382" i="14"/>
  <c r="U382" i="14"/>
  <c r="Q382" i="14"/>
  <c r="T382" i="14"/>
  <c r="S382" i="14"/>
  <c r="C233" i="17" l="1"/>
  <c r="A233" i="17"/>
  <c r="G233" i="17"/>
  <c r="F233" i="17"/>
  <c r="E233" i="17"/>
  <c r="D233" i="17"/>
  <c r="B234" i="17"/>
  <c r="R384" i="14"/>
  <c r="Q383" i="14"/>
  <c r="T383" i="14"/>
  <c r="S383" i="14"/>
  <c r="V383" i="14"/>
  <c r="W383" i="14"/>
  <c r="U383" i="14"/>
  <c r="G234" i="17" l="1"/>
  <c r="F234" i="17"/>
  <c r="E234" i="17"/>
  <c r="D234" i="17"/>
  <c r="C234" i="17"/>
  <c r="B235" i="17"/>
  <c r="A234" i="17"/>
  <c r="R385" i="14"/>
  <c r="Q384" i="14"/>
  <c r="V384" i="14"/>
  <c r="W384" i="14"/>
  <c r="U384" i="14"/>
  <c r="T384" i="14"/>
  <c r="S384" i="14"/>
  <c r="A235" i="17" l="1"/>
  <c r="B236" i="17"/>
  <c r="E235" i="17"/>
  <c r="G235" i="17"/>
  <c r="F235" i="17"/>
  <c r="C235" i="17"/>
  <c r="D235" i="17"/>
  <c r="U385" i="14"/>
  <c r="T385" i="14"/>
  <c r="R386" i="14"/>
  <c r="V385" i="14"/>
  <c r="W385" i="14"/>
  <c r="S385" i="14"/>
  <c r="Q385" i="14"/>
  <c r="F236" i="17" l="1"/>
  <c r="E236" i="17"/>
  <c r="D236" i="17"/>
  <c r="C236" i="17"/>
  <c r="A236" i="17"/>
  <c r="B237" i="17"/>
  <c r="G236" i="17"/>
  <c r="T386" i="14"/>
  <c r="S386" i="14"/>
  <c r="Q386" i="14"/>
  <c r="R387" i="14"/>
  <c r="W386" i="14"/>
  <c r="U386" i="14"/>
  <c r="V386" i="14"/>
  <c r="B238" i="17" l="1"/>
  <c r="G237" i="17"/>
  <c r="F237" i="17"/>
  <c r="C237" i="17"/>
  <c r="E237" i="17"/>
  <c r="D237" i="17"/>
  <c r="A237" i="17"/>
  <c r="W387" i="14"/>
  <c r="U387" i="14"/>
  <c r="T387" i="14"/>
  <c r="V387" i="14"/>
  <c r="S387" i="14"/>
  <c r="R388" i="14"/>
  <c r="Q387" i="14"/>
  <c r="D238" i="17" l="1"/>
  <c r="C238" i="17"/>
  <c r="A238" i="17"/>
  <c r="B239" i="17"/>
  <c r="G238" i="17"/>
  <c r="F238" i="17"/>
  <c r="E238" i="17"/>
  <c r="V388" i="14"/>
  <c r="Q388" i="14"/>
  <c r="R389" i="14"/>
  <c r="T388" i="14"/>
  <c r="W388" i="14"/>
  <c r="U388" i="14"/>
  <c r="S388" i="14"/>
  <c r="B240" i="17" l="1"/>
  <c r="G239" i="17"/>
  <c r="F239" i="17"/>
  <c r="E239" i="17"/>
  <c r="D239" i="17"/>
  <c r="A239" i="17"/>
  <c r="C239" i="17"/>
  <c r="S389" i="14"/>
  <c r="Q389" i="14"/>
  <c r="U389" i="14"/>
  <c r="R390" i="14"/>
  <c r="W389" i="14"/>
  <c r="V389" i="14"/>
  <c r="T389" i="14"/>
  <c r="A240" i="17" l="1"/>
  <c r="B241" i="17"/>
  <c r="F240" i="17"/>
  <c r="G240" i="17"/>
  <c r="E240" i="17"/>
  <c r="D240" i="17"/>
  <c r="C240" i="17"/>
  <c r="T390" i="14"/>
  <c r="S390" i="14"/>
  <c r="Q390" i="14"/>
  <c r="W390" i="14"/>
  <c r="U390" i="14"/>
  <c r="R391" i="14"/>
  <c r="V390" i="14"/>
  <c r="G241" i="17" l="1"/>
  <c r="F241" i="17"/>
  <c r="E241" i="17"/>
  <c r="D241" i="17"/>
  <c r="C241" i="17"/>
  <c r="B242" i="17"/>
  <c r="A241" i="17"/>
  <c r="Q391" i="14"/>
  <c r="R392" i="14"/>
  <c r="W391" i="14"/>
  <c r="S391" i="14"/>
  <c r="U391" i="14"/>
  <c r="T391" i="14"/>
  <c r="V391" i="14"/>
  <c r="B243" i="17" l="1"/>
  <c r="G242" i="17"/>
  <c r="D242" i="17"/>
  <c r="A242" i="17"/>
  <c r="C242" i="17"/>
  <c r="F242" i="17"/>
  <c r="E242" i="17"/>
  <c r="W392" i="14"/>
  <c r="V392" i="14"/>
  <c r="T392" i="14"/>
  <c r="Q392" i="14"/>
  <c r="S392" i="14"/>
  <c r="R393" i="14"/>
  <c r="U392" i="14"/>
  <c r="E243" i="17" l="1"/>
  <c r="D243" i="17"/>
  <c r="C243" i="17"/>
  <c r="A243" i="17"/>
  <c r="B244" i="17"/>
  <c r="F243" i="17"/>
  <c r="G243" i="17"/>
  <c r="S393" i="14"/>
  <c r="T393" i="14"/>
  <c r="R394" i="14"/>
  <c r="W393" i="14"/>
  <c r="V393" i="14"/>
  <c r="U393" i="14"/>
  <c r="Q393" i="14"/>
  <c r="B245" i="17" l="1"/>
  <c r="G244" i="17"/>
  <c r="F244" i="17"/>
  <c r="E244" i="17"/>
  <c r="D244" i="17"/>
  <c r="C244" i="17"/>
  <c r="A244" i="17"/>
  <c r="R395" i="14"/>
  <c r="W394" i="14"/>
  <c r="V394" i="14"/>
  <c r="U394" i="14"/>
  <c r="S394" i="14"/>
  <c r="Q394" i="14"/>
  <c r="T394" i="14"/>
  <c r="C245" i="17" l="1"/>
  <c r="A245" i="17"/>
  <c r="G245" i="17"/>
  <c r="F245" i="17"/>
  <c r="E245" i="17"/>
  <c r="D245" i="17"/>
  <c r="B246" i="17"/>
  <c r="U395" i="14"/>
  <c r="S395" i="14"/>
  <c r="T395" i="14"/>
  <c r="Q395" i="14"/>
  <c r="R396" i="14"/>
  <c r="W395" i="14"/>
  <c r="V395" i="14"/>
  <c r="G246" i="17" l="1"/>
  <c r="F246" i="17"/>
  <c r="E246" i="17"/>
  <c r="D246" i="17"/>
  <c r="C246" i="17"/>
  <c r="A246" i="17"/>
  <c r="B247" i="17"/>
  <c r="V396" i="14"/>
  <c r="Q396" i="14"/>
  <c r="R397" i="14"/>
  <c r="W396" i="14"/>
  <c r="U396" i="14"/>
  <c r="T396" i="14"/>
  <c r="S396" i="14"/>
  <c r="A247" i="17" l="1"/>
  <c r="B248" i="17"/>
  <c r="E247" i="17"/>
  <c r="G247" i="17"/>
  <c r="D247" i="17"/>
  <c r="F247" i="17"/>
  <c r="C247" i="17"/>
  <c r="W397" i="14"/>
  <c r="V397" i="14"/>
  <c r="U397" i="14"/>
  <c r="S397" i="14"/>
  <c r="R398" i="14"/>
  <c r="T397" i="14"/>
  <c r="Q397" i="14"/>
  <c r="F248" i="17" l="1"/>
  <c r="E248" i="17"/>
  <c r="D248" i="17"/>
  <c r="C248" i="17"/>
  <c r="A248" i="17"/>
  <c r="B249" i="17"/>
  <c r="G248" i="17"/>
  <c r="T398" i="14"/>
  <c r="S398" i="14"/>
  <c r="W398" i="14"/>
  <c r="U398" i="14"/>
  <c r="R399" i="14"/>
  <c r="V398" i="14"/>
  <c r="Q398" i="14"/>
  <c r="B250" i="17" l="1"/>
  <c r="G249" i="17"/>
  <c r="F249" i="17"/>
  <c r="C249" i="17"/>
  <c r="E249" i="17"/>
  <c r="D249" i="17"/>
  <c r="A249" i="17"/>
  <c r="R400" i="14"/>
  <c r="V399" i="14"/>
  <c r="S399" i="14"/>
  <c r="U399" i="14"/>
  <c r="W399" i="14"/>
  <c r="T399" i="14"/>
  <c r="Q399" i="14"/>
  <c r="D250" i="17" l="1"/>
  <c r="C250" i="17"/>
  <c r="A250" i="17"/>
  <c r="E250" i="17"/>
  <c r="B251" i="17"/>
  <c r="G250" i="17"/>
  <c r="F250" i="17"/>
  <c r="S400" i="14"/>
  <c r="Q400" i="14"/>
  <c r="R401" i="14"/>
  <c r="V400" i="14"/>
  <c r="W400" i="14"/>
  <c r="U400" i="14"/>
  <c r="T400" i="14"/>
  <c r="B252" i="17" l="1"/>
  <c r="G251" i="17"/>
  <c r="F251" i="17"/>
  <c r="E251" i="17"/>
  <c r="D251" i="17"/>
  <c r="A251" i="17"/>
  <c r="C251" i="17"/>
  <c r="R402" i="14"/>
  <c r="S401" i="14"/>
  <c r="Q401" i="14"/>
  <c r="V401" i="14"/>
  <c r="T401" i="14"/>
  <c r="W401" i="14"/>
  <c r="U401" i="14"/>
  <c r="A252" i="17" l="1"/>
  <c r="B253" i="17"/>
  <c r="F252" i="17"/>
  <c r="D252" i="17"/>
  <c r="G252" i="17"/>
  <c r="E252" i="17"/>
  <c r="C252" i="17"/>
  <c r="T402" i="14"/>
  <c r="V402" i="14"/>
  <c r="U402" i="14"/>
  <c r="S402" i="14"/>
  <c r="Q402" i="14"/>
  <c r="R403" i="14"/>
  <c r="W402" i="14"/>
  <c r="G253" i="17" l="1"/>
  <c r="F253" i="17"/>
  <c r="E253" i="17"/>
  <c r="D253" i="17"/>
  <c r="C253" i="17"/>
  <c r="B254" i="17"/>
  <c r="A253" i="17"/>
  <c r="R404" i="14"/>
  <c r="W403" i="14"/>
  <c r="Q403" i="14"/>
  <c r="U403" i="14"/>
  <c r="V403" i="14"/>
  <c r="T403" i="14"/>
  <c r="S403" i="14"/>
  <c r="B255" i="17" l="1"/>
  <c r="G254" i="17"/>
  <c r="D254" i="17"/>
  <c r="F254" i="17"/>
  <c r="E254" i="17"/>
  <c r="C254" i="17"/>
  <c r="A254" i="17"/>
  <c r="V404" i="14"/>
  <c r="R405" i="14"/>
  <c r="U404" i="14"/>
  <c r="Q404" i="14"/>
  <c r="W404" i="14"/>
  <c r="S404" i="14"/>
  <c r="T404" i="14"/>
  <c r="E255" i="17" l="1"/>
  <c r="D255" i="17"/>
  <c r="C255" i="17"/>
  <c r="A255" i="17"/>
  <c r="B256" i="17"/>
  <c r="G255" i="17"/>
  <c r="F255" i="17"/>
  <c r="Q405" i="14"/>
  <c r="U405" i="14"/>
  <c r="R406" i="14"/>
  <c r="W405" i="14"/>
  <c r="V405" i="14"/>
  <c r="T405" i="14"/>
  <c r="S405" i="14"/>
  <c r="B257" i="17" l="1"/>
  <c r="G256" i="17"/>
  <c r="F256" i="17"/>
  <c r="E256" i="17"/>
  <c r="D256" i="17"/>
  <c r="C256" i="17"/>
  <c r="A256" i="17"/>
  <c r="R407" i="14"/>
  <c r="W406" i="14"/>
  <c r="V406" i="14"/>
  <c r="T406" i="14"/>
  <c r="U406" i="14"/>
  <c r="S406" i="14"/>
  <c r="Q406" i="14"/>
  <c r="E257" i="17" l="1"/>
  <c r="C257" i="17"/>
  <c r="A257" i="17"/>
  <c r="F257" i="17"/>
  <c r="B258" i="17"/>
  <c r="G257" i="17"/>
  <c r="D257" i="17"/>
  <c r="Q407" i="14"/>
  <c r="U407" i="14"/>
  <c r="T407" i="14"/>
  <c r="S407" i="14"/>
  <c r="V407" i="14"/>
  <c r="R408" i="14"/>
  <c r="W407" i="14"/>
  <c r="B259" i="17" l="1"/>
  <c r="G258" i="17"/>
  <c r="F258" i="17"/>
  <c r="E258" i="17"/>
  <c r="D258" i="17"/>
  <c r="A258" i="17"/>
  <c r="C258" i="17"/>
  <c r="T408" i="14"/>
  <c r="V408" i="14"/>
  <c r="Q408" i="14"/>
  <c r="U408" i="14"/>
  <c r="R409" i="14"/>
  <c r="S408" i="14"/>
  <c r="W408" i="14"/>
  <c r="C259" i="17" l="1"/>
  <c r="D259" i="17"/>
  <c r="A259" i="17"/>
  <c r="F259" i="17"/>
  <c r="B260" i="17"/>
  <c r="G259" i="17"/>
  <c r="E259" i="17"/>
  <c r="S409" i="14"/>
  <c r="W409" i="14"/>
  <c r="U409" i="14"/>
  <c r="R410" i="14"/>
  <c r="T409" i="14"/>
  <c r="V409" i="14"/>
  <c r="Q409" i="14"/>
  <c r="G260" i="17" l="1"/>
  <c r="F260" i="17"/>
  <c r="B261" i="17"/>
  <c r="E260" i="17"/>
  <c r="D260" i="17"/>
  <c r="A260" i="17"/>
  <c r="C260" i="17"/>
  <c r="Q410" i="14"/>
  <c r="T410" i="14"/>
  <c r="S410" i="14"/>
  <c r="W410" i="14"/>
  <c r="U410" i="14"/>
  <c r="R411" i="14"/>
  <c r="V410" i="14"/>
  <c r="A261" i="17" l="1"/>
  <c r="E261" i="17"/>
  <c r="D261" i="17"/>
  <c r="C261" i="17"/>
  <c r="B262" i="17"/>
  <c r="G261" i="17"/>
  <c r="F261" i="17"/>
  <c r="U411" i="14"/>
  <c r="S411" i="14"/>
  <c r="V411" i="14"/>
  <c r="T411" i="14"/>
  <c r="Q411" i="14"/>
  <c r="W411" i="14"/>
  <c r="R412" i="14"/>
  <c r="F262" i="17" l="1"/>
  <c r="E262" i="17"/>
  <c r="D262" i="17"/>
  <c r="B263" i="17"/>
  <c r="G262" i="17"/>
  <c r="C262" i="17"/>
  <c r="A262" i="17"/>
  <c r="T412" i="14"/>
  <c r="S412" i="14"/>
  <c r="Q412" i="14"/>
  <c r="R413" i="14"/>
  <c r="V412" i="14"/>
  <c r="W412" i="14"/>
  <c r="U412" i="14"/>
  <c r="B264" i="17" l="1"/>
  <c r="F263" i="17"/>
  <c r="E263" i="17"/>
  <c r="D263" i="17"/>
  <c r="C263" i="17"/>
  <c r="A263" i="17"/>
  <c r="G263" i="17"/>
  <c r="W413" i="14"/>
  <c r="S413" i="14"/>
  <c r="Q413" i="14"/>
  <c r="R414" i="14"/>
  <c r="V413" i="14"/>
  <c r="U413" i="14"/>
  <c r="T413" i="14"/>
  <c r="D264" i="17" l="1"/>
  <c r="C264" i="17"/>
  <c r="B265" i="17"/>
  <c r="F264" i="17"/>
  <c r="A264" i="17"/>
  <c r="G264" i="17"/>
  <c r="E264" i="17"/>
  <c r="W414" i="14"/>
  <c r="V414" i="14"/>
  <c r="T414" i="14"/>
  <c r="S414" i="14"/>
  <c r="U414" i="14"/>
  <c r="Q414" i="14"/>
  <c r="R415" i="14"/>
  <c r="B266" i="17" l="1"/>
  <c r="G265" i="17"/>
  <c r="F265" i="17"/>
  <c r="E265" i="17"/>
  <c r="D265" i="17"/>
  <c r="C265" i="17"/>
  <c r="A265" i="17"/>
  <c r="R416" i="14"/>
  <c r="W415" i="14"/>
  <c r="Q415" i="14"/>
  <c r="U415" i="14"/>
  <c r="V415" i="14"/>
  <c r="T415" i="14"/>
  <c r="S415" i="14"/>
  <c r="A266" i="17" l="1"/>
  <c r="B267" i="17"/>
  <c r="C266" i="17"/>
  <c r="G266" i="17"/>
  <c r="E266" i="17"/>
  <c r="F266" i="17"/>
  <c r="D266" i="17"/>
  <c r="R417" i="14"/>
  <c r="W416" i="14"/>
  <c r="S416" i="14"/>
  <c r="Q416" i="14"/>
  <c r="V416" i="14"/>
  <c r="U416" i="14"/>
  <c r="T416" i="14"/>
  <c r="G267" i="17" l="1"/>
  <c r="F267" i="17"/>
  <c r="E267" i="17"/>
  <c r="D267" i="17"/>
  <c r="B268" i="17"/>
  <c r="C267" i="17"/>
  <c r="A267" i="17"/>
  <c r="S417" i="14"/>
  <c r="U417" i="14"/>
  <c r="R418" i="14"/>
  <c r="W417" i="14"/>
  <c r="T417" i="14"/>
  <c r="Q417" i="14"/>
  <c r="V417" i="14"/>
  <c r="B269" i="17" l="1"/>
  <c r="G268" i="17"/>
  <c r="F268" i="17"/>
  <c r="E268" i="17"/>
  <c r="D268" i="17"/>
  <c r="C268" i="17"/>
  <c r="A268" i="17"/>
  <c r="T418" i="14"/>
  <c r="R419" i="14"/>
  <c r="W418" i="14"/>
  <c r="U418" i="14"/>
  <c r="V418" i="14"/>
  <c r="S418" i="14"/>
  <c r="Q418" i="14"/>
  <c r="E269" i="17" l="1"/>
  <c r="D269" i="17"/>
  <c r="C269" i="17"/>
  <c r="F269" i="17"/>
  <c r="B270" i="17"/>
  <c r="G269" i="17"/>
  <c r="A269" i="17"/>
  <c r="V419" i="14"/>
  <c r="U419" i="14"/>
  <c r="S419" i="14"/>
  <c r="Q419" i="14"/>
  <c r="R420" i="14"/>
  <c r="W419" i="14"/>
  <c r="T419" i="14"/>
  <c r="B271" i="17" l="1"/>
  <c r="G270" i="17"/>
  <c r="F270" i="17"/>
  <c r="E270" i="17"/>
  <c r="D270" i="17"/>
  <c r="A270" i="17"/>
  <c r="C270" i="17"/>
  <c r="V420" i="14"/>
  <c r="T420" i="14"/>
  <c r="W420" i="14"/>
  <c r="Q420" i="14"/>
  <c r="R421" i="14"/>
  <c r="S420" i="14"/>
  <c r="U420" i="14"/>
  <c r="C271" i="17" l="1"/>
  <c r="A271" i="17"/>
  <c r="B272" i="17"/>
  <c r="G271" i="17"/>
  <c r="F271" i="17"/>
  <c r="E271" i="17"/>
  <c r="D271" i="17"/>
  <c r="R422" i="14"/>
  <c r="V421" i="14"/>
  <c r="W421" i="14"/>
  <c r="T421" i="14"/>
  <c r="S421" i="14"/>
  <c r="Q421" i="14"/>
  <c r="U421" i="14"/>
  <c r="G272" i="17" l="1"/>
  <c r="F272" i="17"/>
  <c r="E272" i="17"/>
  <c r="D272" i="17"/>
  <c r="C272" i="17"/>
  <c r="B273" i="17"/>
  <c r="A272" i="17"/>
  <c r="Q422" i="14"/>
  <c r="T422" i="14"/>
  <c r="S422" i="14"/>
  <c r="W422" i="14"/>
  <c r="U422" i="14"/>
  <c r="R423" i="14"/>
  <c r="V422" i="14"/>
  <c r="A273" i="17" l="1"/>
  <c r="B274" i="17"/>
  <c r="G273" i="17"/>
  <c r="F273" i="17"/>
  <c r="D273" i="17"/>
  <c r="E273" i="17"/>
  <c r="C273" i="17"/>
  <c r="Q423" i="14"/>
  <c r="R424" i="14"/>
  <c r="T423" i="14"/>
  <c r="V423" i="14"/>
  <c r="S423" i="14"/>
  <c r="W423" i="14"/>
  <c r="U423" i="14"/>
  <c r="F274" i="17" l="1"/>
  <c r="E274" i="17"/>
  <c r="D274" i="17"/>
  <c r="C274" i="17"/>
  <c r="A274" i="17"/>
  <c r="B275" i="17"/>
  <c r="G274" i="17"/>
  <c r="U424" i="14"/>
  <c r="T424" i="14"/>
  <c r="R425" i="14"/>
  <c r="V424" i="14"/>
  <c r="S424" i="14"/>
  <c r="Q424" i="14"/>
  <c r="W424" i="14"/>
  <c r="B276" i="17" l="1"/>
  <c r="G275" i="17"/>
  <c r="F275" i="17"/>
  <c r="E275" i="17"/>
  <c r="D275" i="17"/>
  <c r="C275" i="17"/>
  <c r="A275" i="17"/>
  <c r="S425" i="14"/>
  <c r="T425" i="14"/>
  <c r="Q425" i="14"/>
  <c r="R426" i="14"/>
  <c r="W425" i="14"/>
  <c r="V425" i="14"/>
  <c r="U425" i="14"/>
  <c r="D276" i="17" l="1"/>
  <c r="C276" i="17"/>
  <c r="A276" i="17"/>
  <c r="G276" i="17"/>
  <c r="F276" i="17"/>
  <c r="E276" i="17"/>
  <c r="B277" i="17"/>
  <c r="W426" i="14"/>
  <c r="U426" i="14"/>
  <c r="S426" i="14"/>
  <c r="V426" i="14"/>
  <c r="Q426" i="14"/>
  <c r="R427" i="14"/>
  <c r="T426" i="14"/>
  <c r="B278" i="17" l="1"/>
  <c r="G277" i="17"/>
  <c r="F277" i="17"/>
  <c r="E277" i="17"/>
  <c r="D277" i="17"/>
  <c r="C277" i="17"/>
  <c r="A277" i="17"/>
  <c r="U427" i="14"/>
  <c r="Q427" i="14"/>
  <c r="R428" i="14"/>
  <c r="V427" i="14"/>
  <c r="T427" i="14"/>
  <c r="S427" i="14"/>
  <c r="W427" i="14"/>
  <c r="A278" i="17" l="1"/>
  <c r="B279" i="17"/>
  <c r="G278" i="17"/>
  <c r="D278" i="17"/>
  <c r="F278" i="17"/>
  <c r="E278" i="17"/>
  <c r="C278" i="17"/>
  <c r="S428" i="14"/>
  <c r="Q428" i="14"/>
  <c r="V428" i="14"/>
  <c r="W428" i="14"/>
  <c r="U428" i="14"/>
  <c r="T428" i="14"/>
  <c r="R429" i="14"/>
  <c r="G279" i="17" l="1"/>
  <c r="F279" i="17"/>
  <c r="E279" i="17"/>
  <c r="D279" i="17"/>
  <c r="C279" i="17"/>
  <c r="A279" i="17"/>
  <c r="B280" i="17"/>
  <c r="W429" i="14"/>
  <c r="T429" i="14"/>
  <c r="S429" i="14"/>
  <c r="Q429" i="14"/>
  <c r="U429" i="14"/>
  <c r="R430" i="14"/>
  <c r="V429" i="14"/>
  <c r="B281" i="17" l="1"/>
  <c r="G280" i="17"/>
  <c r="F280" i="17"/>
  <c r="E280" i="17"/>
  <c r="D280" i="17"/>
  <c r="C280" i="17"/>
  <c r="A280" i="17"/>
  <c r="R431" i="14"/>
  <c r="W430" i="14"/>
  <c r="U430" i="14"/>
  <c r="S430" i="14"/>
  <c r="Q430" i="14"/>
  <c r="T430" i="14"/>
  <c r="V430" i="14"/>
  <c r="E281" i="17" l="1"/>
  <c r="D281" i="17"/>
  <c r="C281" i="17"/>
  <c r="A281" i="17"/>
  <c r="B282" i="17"/>
  <c r="G281" i="17"/>
  <c r="F281" i="17"/>
  <c r="R432" i="14"/>
  <c r="W431" i="14"/>
  <c r="V431" i="14"/>
  <c r="T431" i="14"/>
  <c r="Q431" i="14"/>
  <c r="U431" i="14"/>
  <c r="S431" i="14"/>
  <c r="B283" i="17" l="1"/>
  <c r="G282" i="17"/>
  <c r="F282" i="17"/>
  <c r="E282" i="17"/>
  <c r="D282" i="17"/>
  <c r="C282" i="17"/>
  <c r="A282" i="17"/>
  <c r="U432" i="14"/>
  <c r="W432" i="14"/>
  <c r="Q432" i="14"/>
  <c r="S432" i="14"/>
  <c r="V432" i="14"/>
  <c r="R433" i="14"/>
  <c r="T432" i="14"/>
  <c r="C283" i="17" l="1"/>
  <c r="A283" i="17"/>
  <c r="B284" i="17"/>
  <c r="G283" i="17"/>
  <c r="F283" i="17"/>
  <c r="E283" i="17"/>
  <c r="D283" i="17"/>
  <c r="R434" i="14"/>
  <c r="W433" i="14"/>
  <c r="V433" i="14"/>
  <c r="T433" i="14"/>
  <c r="U433" i="14"/>
  <c r="S433" i="14"/>
  <c r="Q433" i="14"/>
  <c r="G284" i="17" l="1"/>
  <c r="F284" i="17"/>
  <c r="E284" i="17"/>
  <c r="D284" i="17"/>
  <c r="C284" i="17"/>
  <c r="B285" i="17"/>
  <c r="A284" i="17"/>
  <c r="T434" i="14"/>
  <c r="S434" i="14"/>
  <c r="U434" i="14"/>
  <c r="Q434" i="14"/>
  <c r="V434" i="14"/>
  <c r="R435" i="14"/>
  <c r="W434" i="14"/>
  <c r="A285" i="17" l="1"/>
  <c r="B286" i="17"/>
  <c r="G285" i="17"/>
  <c r="C285" i="17"/>
  <c r="E285" i="17"/>
  <c r="F285" i="17"/>
  <c r="D285" i="17"/>
  <c r="T435" i="14"/>
  <c r="Q435" i="14"/>
  <c r="V435" i="14"/>
  <c r="W435" i="14"/>
  <c r="U435" i="14"/>
  <c r="R436" i="14"/>
  <c r="S435" i="14"/>
  <c r="F286" i="17" l="1"/>
  <c r="E286" i="17"/>
  <c r="D286" i="17"/>
  <c r="C286" i="17"/>
  <c r="A286" i="17"/>
  <c r="G286" i="17"/>
  <c r="B287" i="17"/>
  <c r="V436" i="14"/>
  <c r="W436" i="14"/>
  <c r="U436" i="14"/>
  <c r="S436" i="14"/>
  <c r="R437" i="14"/>
  <c r="T436" i="14"/>
  <c r="Q436" i="14"/>
  <c r="B288" i="17" l="1"/>
  <c r="G287" i="17"/>
  <c r="F287" i="17"/>
  <c r="E287" i="17"/>
  <c r="D287" i="17"/>
  <c r="C287" i="17"/>
  <c r="A287" i="17"/>
  <c r="T437" i="14"/>
  <c r="S437" i="14"/>
  <c r="R438" i="14"/>
  <c r="W437" i="14"/>
  <c r="V437" i="14"/>
  <c r="U437" i="14"/>
  <c r="Q437" i="14"/>
  <c r="D288" i="17" l="1"/>
  <c r="C288" i="17"/>
  <c r="A288" i="17"/>
  <c r="G288" i="17"/>
  <c r="F288" i="17"/>
  <c r="E288" i="17"/>
  <c r="B289" i="17"/>
  <c r="R439" i="14"/>
  <c r="V438" i="14"/>
  <c r="S438" i="14"/>
  <c r="U438" i="14"/>
  <c r="W438" i="14"/>
  <c r="T438" i="14"/>
  <c r="Q438" i="14"/>
  <c r="B290" i="17" l="1"/>
  <c r="G289" i="17"/>
  <c r="F289" i="17"/>
  <c r="E289" i="17"/>
  <c r="D289" i="17"/>
  <c r="C289" i="17"/>
  <c r="A289" i="17"/>
  <c r="Q439" i="14"/>
  <c r="S439" i="14"/>
  <c r="R440" i="14"/>
  <c r="V439" i="14"/>
  <c r="W439" i="14"/>
  <c r="T439" i="14"/>
  <c r="U439" i="14"/>
  <c r="A290" i="17" l="1"/>
  <c r="B291" i="17"/>
  <c r="E290" i="17"/>
  <c r="C290" i="17"/>
  <c r="G290" i="17"/>
  <c r="F290" i="17"/>
  <c r="D290" i="17"/>
  <c r="R441" i="14"/>
  <c r="S440" i="14"/>
  <c r="Q440" i="14"/>
  <c r="V440" i="14"/>
  <c r="U440" i="14"/>
  <c r="T440" i="14"/>
  <c r="W440" i="14"/>
  <c r="G291" i="17" l="1"/>
  <c r="F291" i="17"/>
  <c r="E291" i="17"/>
  <c r="D291" i="17"/>
  <c r="C291" i="17"/>
  <c r="A291" i="17"/>
  <c r="B292" i="17"/>
  <c r="S441" i="14"/>
  <c r="V441" i="14"/>
  <c r="U441" i="14"/>
  <c r="T441" i="14"/>
  <c r="R442" i="14"/>
  <c r="W441" i="14"/>
  <c r="Q441" i="14"/>
  <c r="B293" i="17" l="1"/>
  <c r="G292" i="17"/>
  <c r="F292" i="17"/>
  <c r="E292" i="17"/>
  <c r="D292" i="17"/>
  <c r="C292" i="17"/>
  <c r="A292" i="17"/>
  <c r="R443" i="14"/>
  <c r="W442" i="14"/>
  <c r="U442" i="14"/>
  <c r="S442" i="14"/>
  <c r="Q442" i="14"/>
  <c r="V442" i="14"/>
  <c r="T442" i="14"/>
  <c r="E293" i="17" l="1"/>
  <c r="D293" i="17"/>
  <c r="C293" i="17"/>
  <c r="A293" i="17"/>
  <c r="F293" i="17"/>
  <c r="B294" i="17"/>
  <c r="G293" i="17"/>
  <c r="U443" i="14"/>
  <c r="R444" i="14"/>
  <c r="V443" i="14"/>
  <c r="Q443" i="14"/>
  <c r="W443" i="14"/>
  <c r="T443" i="14"/>
  <c r="S443" i="14"/>
  <c r="B295" i="17" l="1"/>
  <c r="G294" i="17"/>
  <c r="F294" i="17"/>
  <c r="E294" i="17"/>
  <c r="D294" i="17"/>
  <c r="C294" i="17"/>
  <c r="A294" i="17"/>
  <c r="Q444" i="14"/>
  <c r="U444" i="14"/>
  <c r="W444" i="14"/>
  <c r="V444" i="14"/>
  <c r="T444" i="14"/>
  <c r="S444" i="14"/>
  <c r="R445" i="14"/>
  <c r="C295" i="17" l="1"/>
  <c r="A295" i="17"/>
  <c r="B296" i="17"/>
  <c r="G295" i="17"/>
  <c r="F295" i="17"/>
  <c r="E295" i="17"/>
  <c r="D295" i="17"/>
  <c r="W445" i="14"/>
  <c r="R446" i="14"/>
  <c r="V445" i="14"/>
  <c r="T445" i="14"/>
  <c r="U445" i="14"/>
  <c r="S445" i="14"/>
  <c r="Q445" i="14"/>
  <c r="G296" i="17" l="1"/>
  <c r="F296" i="17"/>
  <c r="E296" i="17"/>
  <c r="D296" i="17"/>
  <c r="C296" i="17"/>
  <c r="B297" i="17"/>
  <c r="A296" i="17"/>
  <c r="U446" i="14"/>
  <c r="T446" i="14"/>
  <c r="S446" i="14"/>
  <c r="Q446" i="14"/>
  <c r="V446" i="14"/>
  <c r="W446" i="14"/>
  <c r="R447" i="14"/>
  <c r="A297" i="17" l="1"/>
  <c r="B298" i="17"/>
  <c r="G297" i="17"/>
  <c r="E297" i="17"/>
  <c r="F297" i="17"/>
  <c r="D297" i="17"/>
  <c r="C297" i="17"/>
  <c r="R448" i="14"/>
  <c r="T447" i="14"/>
  <c r="Q447" i="14"/>
  <c r="V447" i="14"/>
  <c r="W447" i="14"/>
  <c r="U447" i="14"/>
  <c r="S447" i="14"/>
  <c r="F298" i="17" l="1"/>
  <c r="E298" i="17"/>
  <c r="D298" i="17"/>
  <c r="C298" i="17"/>
  <c r="A298" i="17"/>
  <c r="B299" i="17"/>
  <c r="G298" i="17"/>
  <c r="W448" i="14"/>
  <c r="U448" i="14"/>
  <c r="R449" i="14"/>
  <c r="T448" i="14"/>
  <c r="V448" i="14"/>
  <c r="S448" i="14"/>
  <c r="Q448" i="14"/>
  <c r="B300" i="17" l="1"/>
  <c r="G299" i="17"/>
  <c r="F299" i="17"/>
  <c r="E299" i="17"/>
  <c r="C299" i="17"/>
  <c r="D299" i="17"/>
  <c r="A299" i="17"/>
  <c r="Q449" i="14"/>
  <c r="T449" i="14"/>
  <c r="S449" i="14"/>
  <c r="R450" i="14"/>
  <c r="W449" i="14"/>
  <c r="U449" i="14"/>
  <c r="V449" i="14"/>
  <c r="D300" i="17" l="1"/>
  <c r="C300" i="17"/>
  <c r="A300" i="17"/>
  <c r="B301" i="17"/>
  <c r="G300" i="17"/>
  <c r="F300" i="17"/>
  <c r="E300" i="17"/>
  <c r="W450" i="14"/>
  <c r="T450" i="14"/>
  <c r="R451" i="14"/>
  <c r="S450" i="14"/>
  <c r="V450" i="14"/>
  <c r="U450" i="14"/>
  <c r="Q450" i="14"/>
  <c r="B302" i="17" l="1"/>
  <c r="G301" i="17"/>
  <c r="F301" i="17"/>
  <c r="E301" i="17"/>
  <c r="D301" i="17"/>
  <c r="C301" i="17"/>
  <c r="A301" i="17"/>
  <c r="U451" i="14"/>
  <c r="T451" i="14"/>
  <c r="R452" i="14"/>
  <c r="W451" i="14"/>
  <c r="V451" i="14"/>
  <c r="Q451" i="14"/>
  <c r="S451" i="14"/>
  <c r="A302" i="17" l="1"/>
  <c r="B303" i="17"/>
  <c r="F302" i="17"/>
  <c r="G302" i="17"/>
  <c r="E302" i="17"/>
  <c r="D302" i="17"/>
  <c r="C302" i="17"/>
  <c r="R453" i="14"/>
  <c r="V452" i="14"/>
  <c r="T452" i="14"/>
  <c r="S452" i="14"/>
  <c r="U452" i="14"/>
  <c r="Q452" i="14"/>
  <c r="W452" i="14"/>
  <c r="G303" i="17" l="1"/>
  <c r="F303" i="17"/>
  <c r="E303" i="17"/>
  <c r="D303" i="17"/>
  <c r="C303" i="17"/>
  <c r="A303" i="17"/>
  <c r="B304" i="17"/>
  <c r="R454" i="14"/>
  <c r="V453" i="14"/>
  <c r="U453" i="14"/>
  <c r="Q453" i="14"/>
  <c r="W453" i="14"/>
  <c r="T453" i="14"/>
  <c r="S453" i="14"/>
  <c r="B305" i="17" l="1"/>
  <c r="G304" i="17"/>
  <c r="F304" i="17"/>
  <c r="D304" i="17"/>
  <c r="E304" i="17"/>
  <c r="C304" i="17"/>
  <c r="A304" i="17"/>
  <c r="Q454" i="14"/>
  <c r="W454" i="14"/>
  <c r="U454" i="14"/>
  <c r="S454" i="14"/>
  <c r="T454" i="14"/>
  <c r="R455" i="14"/>
  <c r="V454" i="14"/>
  <c r="E305" i="17" l="1"/>
  <c r="D305" i="17"/>
  <c r="C305" i="17"/>
  <c r="A305" i="17"/>
  <c r="B306" i="17"/>
  <c r="G305" i="17"/>
  <c r="F305" i="17"/>
  <c r="T455" i="14"/>
  <c r="Q455" i="14"/>
  <c r="V455" i="14"/>
  <c r="U455" i="14"/>
  <c r="S455" i="14"/>
  <c r="R456" i="14"/>
  <c r="W455" i="14"/>
  <c r="B307" i="17" l="1"/>
  <c r="G306" i="17"/>
  <c r="F306" i="17"/>
  <c r="E306" i="17"/>
  <c r="D306" i="17"/>
  <c r="C306" i="17"/>
  <c r="A306" i="17"/>
  <c r="V456" i="14"/>
  <c r="U456" i="14"/>
  <c r="S456" i="14"/>
  <c r="R457" i="14"/>
  <c r="W456" i="14"/>
  <c r="Q456" i="14"/>
  <c r="T456" i="14"/>
  <c r="C307" i="17" l="1"/>
  <c r="A307" i="17"/>
  <c r="B308" i="17"/>
  <c r="G307" i="17"/>
  <c r="F307" i="17"/>
  <c r="E307" i="17"/>
  <c r="D307" i="17"/>
  <c r="V457" i="14"/>
  <c r="S457" i="14"/>
  <c r="Q457" i="14"/>
  <c r="R458" i="14"/>
  <c r="T457" i="14"/>
  <c r="W457" i="14"/>
  <c r="U457" i="14"/>
  <c r="G308" i="17" l="1"/>
  <c r="F308" i="17"/>
  <c r="E308" i="17"/>
  <c r="D308" i="17"/>
  <c r="C308" i="17"/>
  <c r="A308" i="17"/>
  <c r="B309" i="17"/>
  <c r="R459" i="14"/>
  <c r="W458" i="14"/>
  <c r="V458" i="14"/>
  <c r="U458" i="14"/>
  <c r="T458" i="14"/>
  <c r="S458" i="14"/>
  <c r="Q458" i="14"/>
  <c r="A309" i="17" l="1"/>
  <c r="B310" i="17"/>
  <c r="G309" i="17"/>
  <c r="E309" i="17"/>
  <c r="F309" i="17"/>
  <c r="C309" i="17"/>
  <c r="D309" i="17"/>
  <c r="U459" i="14"/>
  <c r="S459" i="14"/>
  <c r="V459" i="14"/>
  <c r="Q459" i="14"/>
  <c r="R460" i="14"/>
  <c r="W459" i="14"/>
  <c r="T459" i="14"/>
  <c r="F310" i="17" l="1"/>
  <c r="E310" i="17"/>
  <c r="D310" i="17"/>
  <c r="C310" i="17"/>
  <c r="A310" i="17"/>
  <c r="B311" i="17"/>
  <c r="G310" i="17"/>
  <c r="Q460" i="14"/>
  <c r="S460" i="14"/>
  <c r="R461" i="14"/>
  <c r="U460" i="14"/>
  <c r="T460" i="14"/>
  <c r="W460" i="14"/>
  <c r="V460" i="14"/>
  <c r="B312" i="17" l="1"/>
  <c r="G311" i="17"/>
  <c r="F311" i="17"/>
  <c r="E311" i="17"/>
  <c r="C311" i="17"/>
  <c r="D311" i="17"/>
  <c r="A311" i="17"/>
  <c r="W461" i="14"/>
  <c r="V461" i="14"/>
  <c r="T461" i="14"/>
  <c r="R462" i="14"/>
  <c r="U461" i="14"/>
  <c r="S461" i="14"/>
  <c r="Q461" i="14"/>
  <c r="D312" i="17" l="1"/>
  <c r="C312" i="17"/>
  <c r="A312" i="17"/>
  <c r="B313" i="17"/>
  <c r="G312" i="17"/>
  <c r="F312" i="17"/>
  <c r="E312" i="17"/>
  <c r="S462" i="14"/>
  <c r="Q462" i="14"/>
  <c r="T462" i="14"/>
  <c r="R463" i="14"/>
  <c r="W462" i="14"/>
  <c r="V462" i="14"/>
  <c r="U462" i="14"/>
  <c r="B314" i="17" l="1"/>
  <c r="G313" i="17"/>
  <c r="F313" i="17"/>
  <c r="E313" i="17"/>
  <c r="D313" i="17"/>
  <c r="C313" i="17"/>
  <c r="A313" i="17"/>
  <c r="R464" i="14"/>
  <c r="S463" i="14"/>
  <c r="U463" i="14"/>
  <c r="W463" i="14"/>
  <c r="T463" i="14"/>
  <c r="Q463" i="14"/>
  <c r="V463" i="14"/>
  <c r="A314" i="17" l="1"/>
  <c r="B315" i="17"/>
  <c r="F314" i="17"/>
  <c r="G314" i="17"/>
  <c r="D314" i="17"/>
  <c r="E314" i="17"/>
  <c r="C314" i="17"/>
  <c r="U464" i="14"/>
  <c r="V464" i="14"/>
  <c r="T464" i="14"/>
  <c r="Q464" i="14"/>
  <c r="R465" i="14"/>
  <c r="W464" i="14"/>
  <c r="S464" i="14"/>
  <c r="G315" i="17" l="1"/>
  <c r="F315" i="17"/>
  <c r="E315" i="17"/>
  <c r="D315" i="17"/>
  <c r="C315" i="17"/>
  <c r="A315" i="17"/>
  <c r="B316" i="17"/>
  <c r="T465" i="14"/>
  <c r="S465" i="14"/>
  <c r="W465" i="14"/>
  <c r="R466" i="14"/>
  <c r="Q465" i="14"/>
  <c r="U465" i="14"/>
  <c r="V465" i="14"/>
  <c r="B317" i="17" l="1"/>
  <c r="G316" i="17"/>
  <c r="F316" i="17"/>
  <c r="D316" i="17"/>
  <c r="E316" i="17"/>
  <c r="C316" i="17"/>
  <c r="A316" i="17"/>
  <c r="W466" i="14"/>
  <c r="T466" i="14"/>
  <c r="R467" i="14"/>
  <c r="V466" i="14"/>
  <c r="S466" i="14"/>
  <c r="U466" i="14"/>
  <c r="Q466" i="14"/>
  <c r="E317" i="17" l="1"/>
  <c r="D317" i="17"/>
  <c r="C317" i="17"/>
  <c r="A317" i="17"/>
  <c r="B318" i="17"/>
  <c r="G317" i="17"/>
  <c r="F317" i="17"/>
  <c r="S467" i="14"/>
  <c r="R468" i="14"/>
  <c r="W467" i="14"/>
  <c r="U467" i="14"/>
  <c r="Q467" i="14"/>
  <c r="V467" i="14"/>
  <c r="T467" i="14"/>
  <c r="B319" i="17" l="1"/>
  <c r="G318" i="17"/>
  <c r="F318" i="17"/>
  <c r="E318" i="17"/>
  <c r="D318" i="17"/>
  <c r="C318" i="17"/>
  <c r="A318" i="17"/>
  <c r="R469" i="14"/>
  <c r="V468" i="14"/>
  <c r="T468" i="14"/>
  <c r="S468" i="14"/>
  <c r="W468" i="14"/>
  <c r="Q468" i="14"/>
  <c r="U468" i="14"/>
  <c r="C319" i="17" l="1"/>
  <c r="A319" i="17"/>
  <c r="B320" i="17"/>
  <c r="G319" i="17"/>
  <c r="E319" i="17"/>
  <c r="F319" i="17"/>
  <c r="D319" i="17"/>
  <c r="W469" i="14"/>
  <c r="V469" i="14"/>
  <c r="T469" i="14"/>
  <c r="Q469" i="14"/>
  <c r="U469" i="14"/>
  <c r="S469" i="14"/>
  <c r="R470" i="14"/>
  <c r="G320" i="17" l="1"/>
  <c r="F320" i="17"/>
  <c r="E320" i="17"/>
  <c r="D320" i="17"/>
  <c r="C320" i="17"/>
  <c r="A320" i="17"/>
  <c r="B321" i="17"/>
  <c r="Q470" i="14"/>
  <c r="W470" i="14"/>
  <c r="S470" i="14"/>
  <c r="V470" i="14"/>
  <c r="U470" i="14"/>
  <c r="T470" i="14"/>
  <c r="R471" i="14"/>
  <c r="A321" i="17" l="1"/>
  <c r="B322" i="17"/>
  <c r="G321" i="17"/>
  <c r="E321" i="17"/>
  <c r="F321" i="17"/>
  <c r="D321" i="17"/>
  <c r="C321" i="17"/>
  <c r="T471" i="14"/>
  <c r="Q471" i="14"/>
  <c r="V471" i="14"/>
  <c r="U471" i="14"/>
  <c r="S471" i="14"/>
  <c r="W471" i="14"/>
  <c r="R472" i="14"/>
  <c r="F322" i="17" l="1"/>
  <c r="E322" i="17"/>
  <c r="D322" i="17"/>
  <c r="C322" i="17"/>
  <c r="A322" i="17"/>
  <c r="B323" i="17"/>
  <c r="G322" i="17"/>
  <c r="T472" i="14"/>
  <c r="S472" i="14"/>
  <c r="Q472" i="14"/>
  <c r="U472" i="14"/>
  <c r="W472" i="14"/>
  <c r="V472" i="14"/>
  <c r="R473" i="14"/>
  <c r="B324" i="17" l="1"/>
  <c r="G323" i="17"/>
  <c r="F323" i="17"/>
  <c r="E323" i="17"/>
  <c r="C323" i="17"/>
  <c r="D323" i="17"/>
  <c r="A323" i="17"/>
  <c r="V473" i="14"/>
  <c r="S473" i="14"/>
  <c r="Q473" i="14"/>
  <c r="R474" i="14"/>
  <c r="T473" i="14"/>
  <c r="W473" i="14"/>
  <c r="U473" i="14"/>
  <c r="D324" i="17" l="1"/>
  <c r="C324" i="17"/>
  <c r="A324" i="17"/>
  <c r="B325" i="17"/>
  <c r="F324" i="17"/>
  <c r="E324" i="17"/>
  <c r="G324" i="17"/>
  <c r="W474" i="14"/>
  <c r="U474" i="14"/>
  <c r="R475" i="14"/>
  <c r="V474" i="14"/>
  <c r="T474" i="14"/>
  <c r="S474" i="14"/>
  <c r="Q474" i="14"/>
  <c r="B326" i="17" l="1"/>
  <c r="G325" i="17"/>
  <c r="F325" i="17"/>
  <c r="E325" i="17"/>
  <c r="D325" i="17"/>
  <c r="C325" i="17"/>
  <c r="A325" i="17"/>
  <c r="U475" i="14"/>
  <c r="Q475" i="14"/>
  <c r="R476" i="14"/>
  <c r="V475" i="14"/>
  <c r="S475" i="14"/>
  <c r="W475" i="14"/>
  <c r="T475" i="14"/>
  <c r="A326" i="17" l="1"/>
  <c r="B327" i="17"/>
  <c r="F326" i="17"/>
  <c r="G326" i="17"/>
  <c r="E326" i="17"/>
  <c r="D326" i="17"/>
  <c r="C326" i="17"/>
  <c r="Q476" i="14"/>
  <c r="R477" i="14"/>
  <c r="S476" i="14"/>
  <c r="U476" i="14"/>
  <c r="W476" i="14"/>
  <c r="V476" i="14"/>
  <c r="T476" i="14"/>
  <c r="G327" i="17" l="1"/>
  <c r="F327" i="17"/>
  <c r="E327" i="17"/>
  <c r="D327" i="17"/>
  <c r="C327" i="17"/>
  <c r="A327" i="17"/>
  <c r="B328" i="17"/>
  <c r="W477" i="14"/>
  <c r="U477" i="14"/>
  <c r="T477" i="14"/>
  <c r="R478" i="14"/>
  <c r="S477" i="14"/>
  <c r="Q477" i="14"/>
  <c r="V477" i="14"/>
  <c r="B329" i="17" l="1"/>
  <c r="G328" i="17"/>
  <c r="F328" i="17"/>
  <c r="D328" i="17"/>
  <c r="E328" i="17"/>
  <c r="C328" i="17"/>
  <c r="A328" i="17"/>
  <c r="S478" i="14"/>
  <c r="T478" i="14"/>
  <c r="Q478" i="14"/>
  <c r="W478" i="14"/>
  <c r="V478" i="14"/>
  <c r="U478" i="14"/>
  <c r="R479" i="14"/>
  <c r="E329" i="17" l="1"/>
  <c r="D329" i="17"/>
  <c r="C329" i="17"/>
  <c r="A329" i="17"/>
  <c r="B330" i="17"/>
  <c r="G329" i="17"/>
  <c r="F329" i="17"/>
  <c r="R480" i="14"/>
  <c r="V479" i="14"/>
  <c r="S479" i="14"/>
  <c r="U479" i="14"/>
  <c r="Q479" i="14"/>
  <c r="W479" i="14"/>
  <c r="T479" i="14"/>
  <c r="B331" i="17" l="1"/>
  <c r="G330" i="17"/>
  <c r="F330" i="17"/>
  <c r="E330" i="17"/>
  <c r="D330" i="17"/>
  <c r="C330" i="17"/>
  <c r="A330" i="17"/>
  <c r="U480" i="14"/>
  <c r="S480" i="14"/>
  <c r="Q480" i="14"/>
  <c r="R481" i="14"/>
  <c r="W480" i="14"/>
  <c r="T480" i="14"/>
  <c r="V480" i="14"/>
  <c r="C331" i="17" l="1"/>
  <c r="A331" i="17"/>
  <c r="B332" i="17"/>
  <c r="G331" i="17"/>
  <c r="F331" i="17"/>
  <c r="E331" i="17"/>
  <c r="D331" i="17"/>
  <c r="T481" i="14"/>
  <c r="S481" i="14"/>
  <c r="W481" i="14"/>
  <c r="R482" i="14"/>
  <c r="V481" i="14"/>
  <c r="U481" i="14"/>
  <c r="Q481" i="14"/>
  <c r="G332" i="17" l="1"/>
  <c r="F332" i="17"/>
  <c r="E332" i="17"/>
  <c r="D332" i="17"/>
  <c r="C332" i="17"/>
  <c r="B333" i="17"/>
  <c r="A332" i="17"/>
  <c r="W482" i="14"/>
  <c r="T482" i="14"/>
  <c r="V482" i="14"/>
  <c r="S482" i="14"/>
  <c r="U482" i="14"/>
  <c r="R483" i="14"/>
  <c r="Q482" i="14"/>
  <c r="A333" i="17" l="1"/>
  <c r="B334" i="17"/>
  <c r="G333" i="17"/>
  <c r="E333" i="17"/>
  <c r="F333" i="17"/>
  <c r="D333" i="17"/>
  <c r="C333" i="17"/>
  <c r="Q483" i="14"/>
  <c r="R484" i="14"/>
  <c r="W483" i="14"/>
  <c r="S483" i="14"/>
  <c r="U483" i="14"/>
  <c r="T483" i="14"/>
  <c r="V483" i="14"/>
  <c r="F334" i="17" l="1"/>
  <c r="E334" i="17"/>
  <c r="D334" i="17"/>
  <c r="C334" i="17"/>
  <c r="A334" i="17"/>
  <c r="B335" i="17"/>
  <c r="G334" i="17"/>
  <c r="R485" i="14"/>
  <c r="V484" i="14"/>
  <c r="T484" i="14"/>
  <c r="S484" i="14"/>
  <c r="U484" i="14"/>
  <c r="W484" i="14"/>
  <c r="Q484" i="14"/>
  <c r="B336" i="17" l="1"/>
  <c r="G335" i="17"/>
  <c r="F335" i="17"/>
  <c r="E335" i="17"/>
  <c r="C335" i="17"/>
  <c r="D335" i="17"/>
  <c r="A335" i="17"/>
  <c r="U485" i="14"/>
  <c r="T485" i="14"/>
  <c r="Q485" i="14"/>
  <c r="S485" i="14"/>
  <c r="V485" i="14"/>
  <c r="R486" i="14"/>
  <c r="W485" i="14"/>
  <c r="D336" i="17" l="1"/>
  <c r="C336" i="17"/>
  <c r="A336" i="17"/>
  <c r="B337" i="17"/>
  <c r="G336" i="17"/>
  <c r="F336" i="17"/>
  <c r="E336" i="17"/>
  <c r="Q486" i="14"/>
  <c r="W486" i="14"/>
  <c r="S486" i="14"/>
  <c r="U486" i="14"/>
  <c r="T486" i="14"/>
  <c r="V486" i="14"/>
  <c r="R487" i="14"/>
  <c r="B338" i="17" l="1"/>
  <c r="G337" i="17"/>
  <c r="F337" i="17"/>
  <c r="E337" i="17"/>
  <c r="D337" i="17"/>
  <c r="C337" i="17"/>
  <c r="A337" i="17"/>
  <c r="T487" i="14"/>
  <c r="Q487" i="14"/>
  <c r="R488" i="14"/>
  <c r="V487" i="14"/>
  <c r="W487" i="14"/>
  <c r="U487" i="14"/>
  <c r="S487" i="14"/>
  <c r="A338" i="17" l="1"/>
  <c r="B339" i="17"/>
  <c r="F338" i="17"/>
  <c r="G338" i="17"/>
  <c r="E338" i="17"/>
  <c r="D338" i="17"/>
  <c r="C338" i="17"/>
  <c r="Q488" i="14"/>
  <c r="W488" i="14"/>
  <c r="U488" i="14"/>
  <c r="R489" i="14"/>
  <c r="T488" i="14"/>
  <c r="V488" i="14"/>
  <c r="S488" i="14"/>
  <c r="G339" i="17" l="1"/>
  <c r="F339" i="17"/>
  <c r="E339" i="17"/>
  <c r="D339" i="17"/>
  <c r="C339" i="17"/>
  <c r="A339" i="17"/>
  <c r="B340" i="17"/>
  <c r="V489" i="14"/>
  <c r="S489" i="14"/>
  <c r="Q489" i="14"/>
  <c r="T489" i="14"/>
  <c r="R490" i="14"/>
  <c r="W489" i="14"/>
  <c r="U489" i="14"/>
  <c r="B341" i="17" l="1"/>
  <c r="G340" i="17"/>
  <c r="F340" i="17"/>
  <c r="D340" i="17"/>
  <c r="E340" i="17"/>
  <c r="C340" i="17"/>
  <c r="A340" i="17"/>
  <c r="T490" i="14"/>
  <c r="W490" i="14"/>
  <c r="V490" i="14"/>
  <c r="S490" i="14"/>
  <c r="R491" i="14"/>
  <c r="U490" i="14"/>
  <c r="Q490" i="14"/>
  <c r="E341" i="17" l="1"/>
  <c r="D341" i="17"/>
  <c r="C341" i="17"/>
  <c r="A341" i="17"/>
  <c r="B342" i="17"/>
  <c r="G341" i="17"/>
  <c r="F341" i="17"/>
  <c r="U491" i="14"/>
  <c r="S491" i="14"/>
  <c r="Q491" i="14"/>
  <c r="W491" i="14"/>
  <c r="V491" i="14"/>
  <c r="T491" i="14"/>
  <c r="R492" i="14"/>
  <c r="B343" i="17" l="1"/>
  <c r="G342" i="17"/>
  <c r="F342" i="17"/>
  <c r="E342" i="17"/>
  <c r="D342" i="17"/>
  <c r="C342" i="17"/>
  <c r="A342" i="17"/>
  <c r="V492" i="14"/>
  <c r="Q492" i="14"/>
  <c r="R493" i="14"/>
  <c r="T492" i="14"/>
  <c r="W492" i="14"/>
  <c r="U492" i="14"/>
  <c r="S492" i="14"/>
  <c r="C343" i="17" l="1"/>
  <c r="A343" i="17"/>
  <c r="B344" i="17"/>
  <c r="G343" i="17"/>
  <c r="F343" i="17"/>
  <c r="E343" i="17"/>
  <c r="D343" i="17"/>
  <c r="W493" i="14"/>
  <c r="U493" i="14"/>
  <c r="T493" i="14"/>
  <c r="S493" i="14"/>
  <c r="R494" i="14"/>
  <c r="V493" i="14"/>
  <c r="Q493" i="14"/>
  <c r="G344" i="17" l="1"/>
  <c r="F344" i="17"/>
  <c r="E344" i="17"/>
  <c r="D344" i="17"/>
  <c r="C344" i="17"/>
  <c r="A344" i="17"/>
  <c r="B345" i="17"/>
  <c r="S494" i="14"/>
  <c r="V494" i="14"/>
  <c r="U494" i="14"/>
  <c r="T494" i="14"/>
  <c r="Q494" i="14"/>
  <c r="R495" i="14"/>
  <c r="W494" i="14"/>
  <c r="A345" i="17" l="1"/>
  <c r="B346" i="17"/>
  <c r="G345" i="17"/>
  <c r="E345" i="17"/>
  <c r="F345" i="17"/>
  <c r="C345" i="17"/>
  <c r="D345" i="17"/>
  <c r="Q495" i="14"/>
  <c r="R496" i="14"/>
  <c r="W495" i="14"/>
  <c r="V495" i="14"/>
  <c r="S495" i="14"/>
  <c r="U495" i="14"/>
  <c r="T495" i="14"/>
  <c r="F346" i="17" l="1"/>
  <c r="E346" i="17"/>
  <c r="D346" i="17"/>
  <c r="C346" i="17"/>
  <c r="A346" i="17"/>
  <c r="B347" i="17"/>
  <c r="G346" i="17"/>
  <c r="U496" i="14"/>
  <c r="T496" i="14"/>
  <c r="S496" i="14"/>
  <c r="V496" i="14"/>
  <c r="W496" i="14"/>
  <c r="Q496" i="14"/>
  <c r="R497" i="14"/>
  <c r="B348" i="17" l="1"/>
  <c r="G347" i="17"/>
  <c r="F347" i="17"/>
  <c r="E347" i="17"/>
  <c r="C347" i="17"/>
  <c r="D347" i="17"/>
  <c r="A347" i="17"/>
  <c r="S497" i="14"/>
  <c r="W497" i="14"/>
  <c r="V497" i="14"/>
  <c r="R498" i="14"/>
  <c r="T497" i="14"/>
  <c r="U497" i="14"/>
  <c r="Q497" i="14"/>
  <c r="D348" i="17" l="1"/>
  <c r="C348" i="17"/>
  <c r="A348" i="17"/>
  <c r="B349" i="17"/>
  <c r="G348" i="17"/>
  <c r="F348" i="17"/>
  <c r="E348" i="17"/>
  <c r="W498" i="14"/>
  <c r="T498" i="14"/>
  <c r="R499" i="14"/>
  <c r="V498" i="14"/>
  <c r="Q498" i="14"/>
  <c r="U498" i="14"/>
  <c r="S498" i="14"/>
  <c r="B350" i="17" l="1"/>
  <c r="G349" i="17"/>
  <c r="F349" i="17"/>
  <c r="E349" i="17"/>
  <c r="D349" i="17"/>
  <c r="C349" i="17"/>
  <c r="A349" i="17"/>
  <c r="U499" i="14"/>
  <c r="S499" i="14"/>
  <c r="Q499" i="14"/>
  <c r="W499" i="14"/>
  <c r="V499" i="14"/>
  <c r="T499" i="14"/>
  <c r="A350" i="17" l="1"/>
  <c r="B351" i="17"/>
  <c r="F350" i="17"/>
  <c r="G350" i="17"/>
  <c r="D350" i="17"/>
  <c r="E350" i="17"/>
  <c r="C350" i="17"/>
  <c r="G351" i="17" l="1"/>
  <c r="F351" i="17"/>
  <c r="E351" i="17"/>
  <c r="D351" i="17"/>
  <c r="C351" i="17"/>
  <c r="A351" i="17"/>
  <c r="B352" i="17"/>
  <c r="A21" i="14"/>
  <c r="D10" i="14"/>
  <c r="D11" i="14" s="1"/>
  <c r="D8" i="14"/>
  <c r="D9" i="14" s="1"/>
  <c r="M4" i="14"/>
  <c r="E13" i="14" s="1"/>
  <c r="E16" i="14" s="1"/>
  <c r="F4" i="14"/>
  <c r="A23" i="14" l="1"/>
  <c r="A24" i="14" s="1"/>
  <c r="A25" i="14" s="1"/>
  <c r="A26" i="14" s="1"/>
  <c r="A27" i="14" s="1"/>
  <c r="A28" i="14" s="1"/>
  <c r="A29" i="14" s="1"/>
  <c r="A30" i="14" s="1"/>
  <c r="A31" i="14" s="1"/>
  <c r="A32" i="14" s="1"/>
  <c r="A33" i="14" s="1"/>
  <c r="A34" i="14" s="1"/>
  <c r="A35" i="14" s="1"/>
  <c r="A36" i="14" s="1"/>
  <c r="A37" i="14" s="1"/>
  <c r="A38" i="14" s="1"/>
  <c r="A39" i="14" s="1"/>
  <c r="A40" i="14" s="1"/>
  <c r="A41" i="14" s="1"/>
  <c r="A42" i="14" s="1"/>
  <c r="A43" i="14" s="1"/>
  <c r="A44" i="14" s="1"/>
  <c r="A45" i="14" s="1"/>
  <c r="A46" i="14" s="1"/>
  <c r="A47" i="14" s="1"/>
  <c r="A48" i="14" s="1"/>
  <c r="A49" i="14" s="1"/>
  <c r="A50" i="14" s="1"/>
  <c r="A51" i="14" s="1"/>
  <c r="A52" i="14" s="1"/>
  <c r="A53" i="14" s="1"/>
  <c r="A54" i="14" s="1"/>
  <c r="A55" i="14" s="1"/>
  <c r="A56" i="14" s="1"/>
  <c r="A57" i="14" s="1"/>
  <c r="A58" i="14" s="1"/>
  <c r="A59" i="14" s="1"/>
  <c r="A60" i="14" s="1"/>
  <c r="A61" i="14" s="1"/>
  <c r="A62" i="14" s="1"/>
  <c r="A63" i="14" s="1"/>
  <c r="A64" i="14" s="1"/>
  <c r="A65" i="14" s="1"/>
  <c r="A66" i="14" s="1"/>
  <c r="A67" i="14" s="1"/>
  <c r="A68" i="14" s="1"/>
  <c r="A69" i="14" s="1"/>
  <c r="A70" i="14" s="1"/>
  <c r="A71" i="14" s="1"/>
  <c r="A72" i="14" s="1"/>
  <c r="A73" i="14" s="1"/>
  <c r="A74" i="14" s="1"/>
  <c r="A75" i="14" s="1"/>
  <c r="A76" i="14" s="1"/>
  <c r="A77" i="14" s="1"/>
  <c r="A78" i="14" s="1"/>
  <c r="A79" i="14" s="1"/>
  <c r="A80" i="14" s="1"/>
  <c r="A81" i="14" s="1"/>
  <c r="A82" i="14" s="1"/>
  <c r="A83" i="14" s="1"/>
  <c r="A84" i="14" s="1"/>
  <c r="A85" i="14" s="1"/>
  <c r="A86" i="14" s="1"/>
  <c r="A87" i="14" s="1"/>
  <c r="A88" i="14" s="1"/>
  <c r="A89" i="14" s="1"/>
  <c r="A90" i="14" s="1"/>
  <c r="A91" i="14" s="1"/>
  <c r="A92" i="14" s="1"/>
  <c r="A22" i="14"/>
  <c r="B353" i="17"/>
  <c r="G352" i="17"/>
  <c r="F352" i="17"/>
  <c r="D352" i="17"/>
  <c r="E352" i="17"/>
  <c r="C352" i="17"/>
  <c r="A352" i="17"/>
  <c r="E15" i="14"/>
  <c r="D21" i="14" s="1"/>
  <c r="B15" i="12"/>
  <c r="B16" i="12" s="1"/>
  <c r="D8" i="12"/>
  <c r="F4" i="12"/>
  <c r="D15" i="12" l="1"/>
  <c r="E353" i="17"/>
  <c r="D353" i="17"/>
  <c r="C353" i="17"/>
  <c r="A353" i="17"/>
  <c r="B354" i="17"/>
  <c r="G353" i="17"/>
  <c r="F353" i="17"/>
  <c r="E21" i="14"/>
  <c r="C21" i="14"/>
  <c r="E16" i="12"/>
  <c r="B17" i="12"/>
  <c r="D16" i="12"/>
  <c r="E15" i="12"/>
  <c r="F15" i="12" s="1"/>
  <c r="A15" i="12"/>
  <c r="A16" i="12" s="1"/>
  <c r="C15" i="12"/>
  <c r="F15" i="4" l="1"/>
  <c r="E15" i="4" s="1"/>
  <c r="F16" i="12"/>
  <c r="B355" i="17"/>
  <c r="G354" i="17"/>
  <c r="F354" i="17"/>
  <c r="E354" i="17"/>
  <c r="D354" i="17"/>
  <c r="C354" i="17"/>
  <c r="A354" i="17"/>
  <c r="G21" i="14"/>
  <c r="C22" i="14" s="1"/>
  <c r="D89" i="14" s="1"/>
  <c r="F21" i="14"/>
  <c r="E65" i="14"/>
  <c r="G15" i="12"/>
  <c r="C16" i="12" s="1"/>
  <c r="G16" i="12" s="1"/>
  <c r="C17" i="12" s="1"/>
  <c r="A17" i="12"/>
  <c r="B18" i="12"/>
  <c r="D17" i="12"/>
  <c r="E17" i="12"/>
  <c r="E38" i="14" l="1"/>
  <c r="E41" i="14"/>
  <c r="D42" i="14"/>
  <c r="D47" i="14"/>
  <c r="E75" i="14"/>
  <c r="E67" i="14"/>
  <c r="D41" i="14"/>
  <c r="D82" i="14"/>
  <c r="D59" i="14"/>
  <c r="D38" i="14"/>
  <c r="D52" i="14"/>
  <c r="D40" i="14"/>
  <c r="D68" i="14"/>
  <c r="D58" i="14"/>
  <c r="D27" i="14"/>
  <c r="E83" i="14"/>
  <c r="E34" i="14"/>
  <c r="E40" i="14"/>
  <c r="E77" i="14"/>
  <c r="E61" i="14"/>
  <c r="E58" i="14"/>
  <c r="D22" i="14"/>
  <c r="E72" i="14"/>
  <c r="E26" i="14"/>
  <c r="D84" i="14"/>
  <c r="E55" i="14"/>
  <c r="D79" i="14"/>
  <c r="D80" i="14"/>
  <c r="E37" i="14"/>
  <c r="D55" i="14"/>
  <c r="D37" i="14"/>
  <c r="E89" i="14"/>
  <c r="F89" i="14" s="1"/>
  <c r="E79" i="14"/>
  <c r="E46" i="14"/>
  <c r="D50" i="14"/>
  <c r="E57" i="14"/>
  <c r="D25" i="14"/>
  <c r="E48" i="14"/>
  <c r="D70" i="14"/>
  <c r="D91" i="14"/>
  <c r="E66" i="14"/>
  <c r="E86" i="14"/>
  <c r="E51" i="14"/>
  <c r="D30" i="14"/>
  <c r="D60" i="14"/>
  <c r="D86" i="14"/>
  <c r="E25" i="14"/>
  <c r="E28" i="14"/>
  <c r="E22" i="14"/>
  <c r="G22" i="14" s="1"/>
  <c r="C23" i="14" s="1"/>
  <c r="E56" i="14"/>
  <c r="E50" i="14"/>
  <c r="D43" i="14"/>
  <c r="D72" i="14"/>
  <c r="D88" i="14"/>
  <c r="F88" i="14" s="1"/>
  <c r="D76" i="14"/>
  <c r="E82" i="14"/>
  <c r="E27" i="14"/>
  <c r="E80" i="14"/>
  <c r="D90" i="14"/>
  <c r="D33" i="14"/>
  <c r="F33" i="14" s="1"/>
  <c r="D87" i="14"/>
  <c r="E87" i="14"/>
  <c r="E42" i="14"/>
  <c r="D39" i="14"/>
  <c r="D24" i="14"/>
  <c r="E44" i="14"/>
  <c r="E29" i="14"/>
  <c r="D56" i="14"/>
  <c r="D61" i="14"/>
  <c r="F82" i="14"/>
  <c r="D48" i="14"/>
  <c r="F48" i="14" s="1"/>
  <c r="D28" i="14"/>
  <c r="E30" i="14"/>
  <c r="D51" i="14"/>
  <c r="E45" i="14"/>
  <c r="E68" i="14"/>
  <c r="D66" i="14"/>
  <c r="E33" i="14"/>
  <c r="E52" i="14"/>
  <c r="D74" i="14"/>
  <c r="D78" i="14"/>
  <c r="D31" i="14"/>
  <c r="E84" i="14"/>
  <c r="E47" i="14"/>
  <c r="D62" i="14"/>
  <c r="D34" i="14"/>
  <c r="E91" i="14"/>
  <c r="D36" i="14"/>
  <c r="E36" i="14"/>
  <c r="E60" i="14"/>
  <c r="G17" i="12"/>
  <c r="C18" i="12" s="1"/>
  <c r="F17" i="12"/>
  <c r="E62" i="14"/>
  <c r="E32" i="14"/>
  <c r="D46" i="14"/>
  <c r="E49" i="14"/>
  <c r="E74" i="14"/>
  <c r="E54" i="14"/>
  <c r="D75" i="14"/>
  <c r="F75" i="14" s="1"/>
  <c r="D45" i="14"/>
  <c r="F45" i="14" s="1"/>
  <c r="D49" i="14"/>
  <c r="D26" i="14"/>
  <c r="F26" i="14" s="1"/>
  <c r="D64" i="14"/>
  <c r="E92" i="14"/>
  <c r="D53" i="14"/>
  <c r="D67" i="14"/>
  <c r="D29" i="14"/>
  <c r="D71" i="14"/>
  <c r="E23" i="14"/>
  <c r="D57" i="14"/>
  <c r="F57" i="14" s="1"/>
  <c r="E24" i="14"/>
  <c r="F24" i="14" s="1"/>
  <c r="E81" i="14"/>
  <c r="E69" i="14"/>
  <c r="E85" i="14"/>
  <c r="D63" i="14"/>
  <c r="D65" i="14"/>
  <c r="D44" i="14"/>
  <c r="E88" i="14"/>
  <c r="E76" i="14"/>
  <c r="D92" i="14"/>
  <c r="F92" i="14" s="1"/>
  <c r="E70" i="14"/>
  <c r="D69" i="14"/>
  <c r="F14" i="4"/>
  <c r="E31" i="14"/>
  <c r="F31" i="14" s="1"/>
  <c r="E63" i="14"/>
  <c r="D73" i="14"/>
  <c r="E35" i="14"/>
  <c r="E73" i="14"/>
  <c r="D77" i="14"/>
  <c r="D32" i="14"/>
  <c r="E59" i="14"/>
  <c r="F59" i="14" s="1"/>
  <c r="E64" i="14"/>
  <c r="E39" i="14"/>
  <c r="F39" i="14" s="1"/>
  <c r="D83" i="14"/>
  <c r="F83" i="14" s="1"/>
  <c r="D81" i="14"/>
  <c r="F81" i="14" s="1"/>
  <c r="D35" i="14"/>
  <c r="E71" i="14"/>
  <c r="E43" i="14"/>
  <c r="F43" i="14" s="1"/>
  <c r="E90" i="14"/>
  <c r="F90" i="14" s="1"/>
  <c r="D85" i="14"/>
  <c r="F58" i="14"/>
  <c r="D54" i="14"/>
  <c r="F54" i="14" s="1"/>
  <c r="D23" i="14"/>
  <c r="F23" i="14" s="1"/>
  <c r="E78" i="14"/>
  <c r="F78" i="14" s="1"/>
  <c r="E53" i="14"/>
  <c r="F53" i="14" s="1"/>
  <c r="B356" i="17"/>
  <c r="G355" i="17"/>
  <c r="C355" i="17"/>
  <c r="A355" i="17"/>
  <c r="E355" i="17"/>
  <c r="F355" i="17"/>
  <c r="D355" i="17"/>
  <c r="F91" i="14"/>
  <c r="F44" i="14"/>
  <c r="F28" i="14"/>
  <c r="F38" i="14"/>
  <c r="F41" i="14"/>
  <c r="G23" i="14"/>
  <c r="C24" i="14" s="1"/>
  <c r="F87" i="14"/>
  <c r="F61" i="14"/>
  <c r="F46" i="14"/>
  <c r="F79" i="14"/>
  <c r="F22" i="14"/>
  <c r="F74" i="14"/>
  <c r="F86" i="14"/>
  <c r="F27" i="14"/>
  <c r="F55" i="14"/>
  <c r="F34" i="14"/>
  <c r="F65" i="14"/>
  <c r="F37" i="14"/>
  <c r="F25" i="14"/>
  <c r="F56" i="14"/>
  <c r="F50" i="14"/>
  <c r="F77" i="14"/>
  <c r="F35" i="14"/>
  <c r="F66" i="14"/>
  <c r="F70" i="14"/>
  <c r="F42" i="14"/>
  <c r="F29" i="14"/>
  <c r="F47" i="14"/>
  <c r="F84" i="14"/>
  <c r="F40" i="14"/>
  <c r="F52" i="14"/>
  <c r="F36" i="14"/>
  <c r="F30" i="14"/>
  <c r="F68" i="14"/>
  <c r="F60" i="14"/>
  <c r="F62" i="14"/>
  <c r="F80" i="14"/>
  <c r="F72" i="14"/>
  <c r="F67" i="14"/>
  <c r="F76" i="14"/>
  <c r="F51" i="14"/>
  <c r="A18" i="12"/>
  <c r="B19" i="12"/>
  <c r="E18" i="12"/>
  <c r="D18" i="12"/>
  <c r="F71" i="14" l="1"/>
  <c r="F32" i="14"/>
  <c r="F63" i="14"/>
  <c r="F73" i="14"/>
  <c r="F85" i="14"/>
  <c r="G24" i="14"/>
  <c r="C25" i="14" s="1"/>
  <c r="G25" i="14" s="1"/>
  <c r="C26" i="14" s="1"/>
  <c r="G26" i="14" s="1"/>
  <c r="C27" i="14" s="1"/>
  <c r="G27" i="14" s="1"/>
  <c r="C28" i="14" s="1"/>
  <c r="G28" i="14" s="1"/>
  <c r="C29" i="14" s="1"/>
  <c r="G29" i="14" s="1"/>
  <c r="C30" i="14" s="1"/>
  <c r="G30" i="14" s="1"/>
  <c r="C31" i="14" s="1"/>
  <c r="G31" i="14" s="1"/>
  <c r="C32" i="14" s="1"/>
  <c r="G32" i="14" s="1"/>
  <c r="C33" i="14" s="1"/>
  <c r="G33" i="14" s="1"/>
  <c r="C34" i="14" s="1"/>
  <c r="G34" i="14" s="1"/>
  <c r="C35" i="14" s="1"/>
  <c r="G35" i="14" s="1"/>
  <c r="C36" i="14" s="1"/>
  <c r="G36" i="14" s="1"/>
  <c r="C37" i="14" s="1"/>
  <c r="G37" i="14" s="1"/>
  <c r="C38" i="14" s="1"/>
  <c r="G38" i="14" s="1"/>
  <c r="C39" i="14" s="1"/>
  <c r="G39" i="14" s="1"/>
  <c r="C40" i="14" s="1"/>
  <c r="G40" i="14" s="1"/>
  <c r="C41" i="14" s="1"/>
  <c r="G41" i="14" s="1"/>
  <c r="C42" i="14" s="1"/>
  <c r="G42" i="14" s="1"/>
  <c r="C43" i="14" s="1"/>
  <c r="G43" i="14" s="1"/>
  <c r="C44" i="14" s="1"/>
  <c r="G44" i="14" s="1"/>
  <c r="C45" i="14" s="1"/>
  <c r="G45" i="14" s="1"/>
  <c r="C46" i="14" s="1"/>
  <c r="G46" i="14" s="1"/>
  <c r="C47" i="14" s="1"/>
  <c r="G47" i="14" s="1"/>
  <c r="C48" i="14" s="1"/>
  <c r="G48" i="14" s="1"/>
  <c r="C49" i="14" s="1"/>
  <c r="G49" i="14" s="1"/>
  <c r="C50" i="14" s="1"/>
  <c r="G50" i="14" s="1"/>
  <c r="C51" i="14" s="1"/>
  <c r="G51" i="14" s="1"/>
  <c r="C52" i="14" s="1"/>
  <c r="G52" i="14" s="1"/>
  <c r="C53" i="14" s="1"/>
  <c r="G53" i="14" s="1"/>
  <c r="C54" i="14" s="1"/>
  <c r="G54" i="14" s="1"/>
  <c r="C55" i="14" s="1"/>
  <c r="G55" i="14" s="1"/>
  <c r="C56" i="14" s="1"/>
  <c r="G56" i="14" s="1"/>
  <c r="C57" i="14" s="1"/>
  <c r="G57" i="14" s="1"/>
  <c r="C58" i="14" s="1"/>
  <c r="G58" i="14" s="1"/>
  <c r="C59" i="14" s="1"/>
  <c r="G59" i="14" s="1"/>
  <c r="C60" i="14" s="1"/>
  <c r="G60" i="14" s="1"/>
  <c r="C61" i="14" s="1"/>
  <c r="G61" i="14" s="1"/>
  <c r="C62" i="14" s="1"/>
  <c r="G62" i="14" s="1"/>
  <c r="C63" i="14" s="1"/>
  <c r="G63" i="14" s="1"/>
  <c r="C64" i="14" s="1"/>
  <c r="G64" i="14" s="1"/>
  <c r="C65" i="14" s="1"/>
  <c r="G65" i="14" s="1"/>
  <c r="C66" i="14" s="1"/>
  <c r="G66" i="14" s="1"/>
  <c r="C67" i="14" s="1"/>
  <c r="G67" i="14" s="1"/>
  <c r="C68" i="14" s="1"/>
  <c r="G68" i="14" s="1"/>
  <c r="C69" i="14" s="1"/>
  <c r="G69" i="14" s="1"/>
  <c r="C70" i="14" s="1"/>
  <c r="G70" i="14" s="1"/>
  <c r="C71" i="14" s="1"/>
  <c r="G71" i="14" s="1"/>
  <c r="C72" i="14" s="1"/>
  <c r="G72" i="14" s="1"/>
  <c r="C73" i="14" s="1"/>
  <c r="G73" i="14" s="1"/>
  <c r="C74" i="14" s="1"/>
  <c r="G74" i="14" s="1"/>
  <c r="C75" i="14" s="1"/>
  <c r="G75" i="14" s="1"/>
  <c r="C76" i="14" s="1"/>
  <c r="G76" i="14" s="1"/>
  <c r="C77" i="14" s="1"/>
  <c r="G77" i="14" s="1"/>
  <c r="C78" i="14" s="1"/>
  <c r="G78" i="14" s="1"/>
  <c r="C79" i="14" s="1"/>
  <c r="G79" i="14" s="1"/>
  <c r="C80" i="14" s="1"/>
  <c r="G80" i="14" s="1"/>
  <c r="C81" i="14" s="1"/>
  <c r="G81" i="14" s="1"/>
  <c r="C82" i="14" s="1"/>
  <c r="G82" i="14" s="1"/>
  <c r="C83" i="14" s="1"/>
  <c r="G83" i="14" s="1"/>
  <c r="C84" i="14" s="1"/>
  <c r="G84" i="14" s="1"/>
  <c r="C85" i="14" s="1"/>
  <c r="G85" i="14" s="1"/>
  <c r="C86" i="14" s="1"/>
  <c r="G86" i="14" s="1"/>
  <c r="C87" i="14" s="1"/>
  <c r="G87" i="14" s="1"/>
  <c r="C88" i="14" s="1"/>
  <c r="G88" i="14" s="1"/>
  <c r="C89" i="14" s="1"/>
  <c r="G89" i="14" s="1"/>
  <c r="C90" i="14" s="1"/>
  <c r="G90" i="14" s="1"/>
  <c r="C91" i="14" s="1"/>
  <c r="G91" i="14" s="1"/>
  <c r="C92" i="14" s="1"/>
  <c r="G92" i="14" s="1"/>
  <c r="F69" i="14"/>
  <c r="F49" i="14"/>
  <c r="G18" i="12"/>
  <c r="C19" i="12" s="1"/>
  <c r="F64" i="14"/>
  <c r="E14" i="4"/>
  <c r="F356" i="17"/>
  <c r="E356" i="17"/>
  <c r="D356" i="17"/>
  <c r="A356" i="17"/>
  <c r="B357" i="17"/>
  <c r="C356" i="17"/>
  <c r="G356" i="17"/>
  <c r="F18" i="12"/>
  <c r="B20" i="12"/>
  <c r="E19" i="12"/>
  <c r="D19" i="12"/>
  <c r="F19" i="12" s="1"/>
  <c r="A19" i="12"/>
  <c r="G19" i="12" l="1"/>
  <c r="C20" i="12" s="1"/>
  <c r="G20" i="12" s="1"/>
  <c r="B358" i="17"/>
  <c r="G357" i="17"/>
  <c r="F357" i="17"/>
  <c r="E357" i="17"/>
  <c r="D357" i="17"/>
  <c r="C357" i="17"/>
  <c r="A357" i="17"/>
  <c r="E20" i="12"/>
  <c r="A20" i="12"/>
  <c r="D20" i="12"/>
  <c r="F20" i="12" s="1"/>
  <c r="B21" i="12"/>
  <c r="D358" i="17" l="1"/>
  <c r="C358" i="17"/>
  <c r="F358" i="17"/>
  <c r="E358" i="17"/>
  <c r="A358" i="17"/>
  <c r="B359" i="17"/>
  <c r="G358" i="17"/>
  <c r="E21" i="12"/>
  <c r="B22" i="12"/>
  <c r="D21" i="12"/>
  <c r="F21" i="12" s="1"/>
  <c r="C21" i="12"/>
  <c r="G21" i="12" s="1"/>
  <c r="A21" i="12"/>
  <c r="B360" i="17" l="1"/>
  <c r="G359" i="17"/>
  <c r="E359" i="17"/>
  <c r="D359" i="17"/>
  <c r="C359" i="17"/>
  <c r="F359" i="17"/>
  <c r="A359" i="17"/>
  <c r="D22" i="12"/>
  <c r="E22" i="12"/>
  <c r="C22" i="12"/>
  <c r="B23" i="12"/>
  <c r="A22" i="12"/>
  <c r="A360" i="17" l="1"/>
  <c r="B361" i="17"/>
  <c r="G360" i="17"/>
  <c r="F360" i="17"/>
  <c r="E360" i="17"/>
  <c r="D360" i="17"/>
  <c r="C360" i="17"/>
  <c r="F22" i="12"/>
  <c r="B24" i="12"/>
  <c r="E23" i="12"/>
  <c r="D23" i="12"/>
  <c r="F23" i="12" s="1"/>
  <c r="A23" i="12"/>
  <c r="G22" i="12"/>
  <c r="C23" i="12" s="1"/>
  <c r="G23" i="12" l="1"/>
  <c r="C24" i="12" s="1"/>
  <c r="G24" i="12" s="1"/>
  <c r="G361" i="17"/>
  <c r="F361" i="17"/>
  <c r="E361" i="17"/>
  <c r="C361" i="17"/>
  <c r="A361" i="17"/>
  <c r="B362" i="17"/>
  <c r="D361" i="17"/>
  <c r="B25" i="12"/>
  <c r="E24" i="12"/>
  <c r="D24" i="12"/>
  <c r="F24" i="12" s="1"/>
  <c r="A24" i="12"/>
  <c r="G362" i="17" l="1"/>
  <c r="F362" i="17"/>
  <c r="A362" i="17"/>
  <c r="B363" i="17"/>
  <c r="E362" i="17"/>
  <c r="D362" i="17"/>
  <c r="C362" i="17"/>
  <c r="B26" i="12"/>
  <c r="D25" i="12"/>
  <c r="C25" i="12"/>
  <c r="E25" i="12"/>
  <c r="G25" i="12" s="1"/>
  <c r="A25" i="12"/>
  <c r="E363" i="17" l="1"/>
  <c r="D363" i="17"/>
  <c r="C363" i="17"/>
  <c r="A363" i="17"/>
  <c r="B364" i="17"/>
  <c r="G363" i="17"/>
  <c r="F363" i="17"/>
  <c r="F25" i="12"/>
  <c r="D26" i="12"/>
  <c r="E26" i="12"/>
  <c r="F26" i="12" s="1"/>
  <c r="C26" i="12"/>
  <c r="A26" i="12"/>
  <c r="B27" i="12"/>
  <c r="B365" i="17" l="1"/>
  <c r="F364" i="17"/>
  <c r="E364" i="17"/>
  <c r="D364" i="17"/>
  <c r="G364" i="17"/>
  <c r="C364" i="17"/>
  <c r="A364" i="17"/>
  <c r="G26" i="12"/>
  <c r="C27" i="12" s="1"/>
  <c r="A27" i="12"/>
  <c r="B28" i="12"/>
  <c r="D27" i="12"/>
  <c r="E27" i="12"/>
  <c r="C365" i="17" l="1"/>
  <c r="A365" i="17"/>
  <c r="B366" i="17"/>
  <c r="E365" i="17"/>
  <c r="D365" i="17"/>
  <c r="G365" i="17"/>
  <c r="F365" i="17"/>
  <c r="G27" i="12"/>
  <c r="C28" i="12" s="1"/>
  <c r="F27" i="12"/>
  <c r="D28" i="12"/>
  <c r="A28" i="12"/>
  <c r="B29" i="12"/>
  <c r="E28" i="12"/>
  <c r="G366" i="17" l="1"/>
  <c r="F366" i="17"/>
  <c r="D366" i="17"/>
  <c r="C366" i="17"/>
  <c r="E366" i="17"/>
  <c r="B367" i="17"/>
  <c r="A366" i="17"/>
  <c r="F28" i="12"/>
  <c r="D29" i="12"/>
  <c r="A29" i="12"/>
  <c r="E29" i="12"/>
  <c r="F29" i="12" s="1"/>
  <c r="B30" i="12"/>
  <c r="G28" i="12"/>
  <c r="C29" i="12" s="1"/>
  <c r="G29" i="12" l="1"/>
  <c r="A367" i="17"/>
  <c r="B368" i="17"/>
  <c r="G367" i="17"/>
  <c r="F367" i="17"/>
  <c r="E367" i="17"/>
  <c r="D367" i="17"/>
  <c r="C367" i="17"/>
  <c r="B31" i="12"/>
  <c r="D30" i="12"/>
  <c r="E30" i="12"/>
  <c r="A30" i="12"/>
  <c r="C30" i="12"/>
  <c r="F368" i="17" l="1"/>
  <c r="E368" i="17"/>
  <c r="D368" i="17"/>
  <c r="A368" i="17"/>
  <c r="G368" i="17"/>
  <c r="C368" i="17"/>
  <c r="B369" i="17"/>
  <c r="G30" i="12"/>
  <c r="C31" i="12" s="1"/>
  <c r="G31" i="12" s="1"/>
  <c r="F30" i="12"/>
  <c r="E31" i="12"/>
  <c r="A31" i="12"/>
  <c r="B32" i="12"/>
  <c r="D31" i="12"/>
  <c r="B370" i="17" l="1"/>
  <c r="G369" i="17"/>
  <c r="F369" i="17"/>
  <c r="E369" i="17"/>
  <c r="A369" i="17"/>
  <c r="D369" i="17"/>
  <c r="C369" i="17"/>
  <c r="F31" i="12"/>
  <c r="A32" i="12"/>
  <c r="B33" i="12"/>
  <c r="D32" i="12"/>
  <c r="C32" i="12"/>
  <c r="E32" i="12"/>
  <c r="D370" i="17" l="1"/>
  <c r="C370" i="17"/>
  <c r="B371" i="17"/>
  <c r="G370" i="17"/>
  <c r="F370" i="17"/>
  <c r="A370" i="17"/>
  <c r="E370" i="17"/>
  <c r="G32" i="12"/>
  <c r="F32" i="12"/>
  <c r="A33" i="12"/>
  <c r="C33" i="12"/>
  <c r="D33" i="12"/>
  <c r="E33" i="12"/>
  <c r="B34" i="12"/>
  <c r="F33" i="12" l="1"/>
  <c r="B372" i="17"/>
  <c r="G371" i="17"/>
  <c r="E371" i="17"/>
  <c r="D371" i="17"/>
  <c r="C371" i="17"/>
  <c r="F371" i="17"/>
  <c r="A371" i="17"/>
  <c r="G33" i="12"/>
  <c r="A34" i="12"/>
  <c r="E34" i="12"/>
  <c r="C34" i="12"/>
  <c r="B35" i="12"/>
  <c r="D34" i="12"/>
  <c r="F34" i="12" l="1"/>
  <c r="A372" i="17"/>
  <c r="B373" i="17"/>
  <c r="D372" i="17"/>
  <c r="C372" i="17"/>
  <c r="G372" i="17"/>
  <c r="F372" i="17"/>
  <c r="E372" i="17"/>
  <c r="G34" i="12"/>
  <c r="C35" i="12"/>
  <c r="G35" i="12" s="1"/>
  <c r="B36" i="12"/>
  <c r="E35" i="12"/>
  <c r="D35" i="12"/>
  <c r="F35" i="12" s="1"/>
  <c r="A35" i="12"/>
  <c r="G373" i="17" l="1"/>
  <c r="F373" i="17"/>
  <c r="E373" i="17"/>
  <c r="C373" i="17"/>
  <c r="A373" i="17"/>
  <c r="B374" i="17"/>
  <c r="D373" i="17"/>
  <c r="E36" i="12"/>
  <c r="D36" i="12"/>
  <c r="F36" i="12" s="1"/>
  <c r="C36" i="12"/>
  <c r="G36" i="12" s="1"/>
  <c r="B37" i="12"/>
  <c r="A36" i="12"/>
  <c r="G374" i="17" l="1"/>
  <c r="F374" i="17"/>
  <c r="B375" i="17"/>
  <c r="E374" i="17"/>
  <c r="D374" i="17"/>
  <c r="C374" i="17"/>
  <c r="A374" i="17"/>
  <c r="E37" i="12"/>
  <c r="D37" i="12"/>
  <c r="F37" i="12" s="1"/>
  <c r="C37" i="12"/>
  <c r="A37" i="12"/>
  <c r="B38" i="12"/>
  <c r="G37" i="12" l="1"/>
  <c r="E375" i="17"/>
  <c r="D375" i="17"/>
  <c r="C375" i="17"/>
  <c r="A375" i="17"/>
  <c r="G375" i="17"/>
  <c r="F375" i="17"/>
  <c r="B376" i="17"/>
  <c r="D38" i="12"/>
  <c r="B39" i="12"/>
  <c r="A38" i="12"/>
  <c r="E38" i="12"/>
  <c r="F38" i="12" s="1"/>
  <c r="C38" i="12"/>
  <c r="B377" i="17" l="1"/>
  <c r="F376" i="17"/>
  <c r="E376" i="17"/>
  <c r="D376" i="17"/>
  <c r="G376" i="17"/>
  <c r="C376" i="17"/>
  <c r="A376" i="17"/>
  <c r="G38" i="12"/>
  <c r="B40" i="12"/>
  <c r="D39" i="12"/>
  <c r="C39" i="12"/>
  <c r="A39" i="12"/>
  <c r="E39" i="12"/>
  <c r="C377" i="17" l="1"/>
  <c r="A377" i="17"/>
  <c r="B378" i="17"/>
  <c r="G377" i="17"/>
  <c r="F377" i="17"/>
  <c r="E377" i="17"/>
  <c r="D377" i="17"/>
  <c r="G39" i="12"/>
  <c r="F39" i="12"/>
  <c r="E40" i="12"/>
  <c r="D40" i="12"/>
  <c r="F40" i="12" s="1"/>
  <c r="C40" i="12"/>
  <c r="B41" i="12"/>
  <c r="A40" i="12"/>
  <c r="G40" i="12" l="1"/>
  <c r="B379" i="17"/>
  <c r="G378" i="17"/>
  <c r="F378" i="17"/>
  <c r="D378" i="17"/>
  <c r="C378" i="17"/>
  <c r="E378" i="17"/>
  <c r="A378" i="17"/>
  <c r="B42" i="12"/>
  <c r="E41" i="12"/>
  <c r="D41" i="12"/>
  <c r="C41" i="12"/>
  <c r="A41" i="12"/>
  <c r="G41" i="12" l="1"/>
  <c r="F41" i="12"/>
  <c r="A379" i="17"/>
  <c r="B380" i="17"/>
  <c r="G379" i="17"/>
  <c r="D379" i="17"/>
  <c r="C379" i="17"/>
  <c r="F379" i="17"/>
  <c r="E379" i="17"/>
  <c r="D42" i="12"/>
  <c r="C42" i="12"/>
  <c r="A42" i="12"/>
  <c r="B43" i="12"/>
  <c r="E42" i="12"/>
  <c r="F42" i="12" l="1"/>
  <c r="G380" i="17"/>
  <c r="F380" i="17"/>
  <c r="E380" i="17"/>
  <c r="D380" i="17"/>
  <c r="A380" i="17"/>
  <c r="B381" i="17"/>
  <c r="C380" i="17"/>
  <c r="G42" i="12"/>
  <c r="A43" i="12"/>
  <c r="D43" i="12"/>
  <c r="C43" i="12"/>
  <c r="E43" i="12"/>
  <c r="G43" i="12" s="1"/>
  <c r="B44" i="12"/>
  <c r="B382" i="17" l="1"/>
  <c r="G381" i="17"/>
  <c r="F381" i="17"/>
  <c r="E381" i="17"/>
  <c r="D381" i="17"/>
  <c r="C381" i="17"/>
  <c r="A381" i="17"/>
  <c r="F43" i="12"/>
  <c r="D44" i="12"/>
  <c r="B45" i="12"/>
  <c r="E44" i="12"/>
  <c r="C44" i="12"/>
  <c r="A44" i="12"/>
  <c r="E382" i="17" l="1"/>
  <c r="D382" i="17"/>
  <c r="C382" i="17"/>
  <c r="B383" i="17"/>
  <c r="G382" i="17"/>
  <c r="F382" i="17"/>
  <c r="A382" i="17"/>
  <c r="G44" i="12"/>
  <c r="F44" i="12"/>
  <c r="C45" i="12"/>
  <c r="A45" i="12"/>
  <c r="B46" i="12"/>
  <c r="E45" i="12"/>
  <c r="G45" i="12" s="1"/>
  <c r="D45" i="12"/>
  <c r="F45" i="12" l="1"/>
  <c r="B384" i="17"/>
  <c r="G383" i="17"/>
  <c r="E383" i="17"/>
  <c r="D383" i="17"/>
  <c r="C383" i="17"/>
  <c r="A383" i="17"/>
  <c r="F383" i="17"/>
  <c r="A46" i="12"/>
  <c r="D46" i="12"/>
  <c r="C46" i="12"/>
  <c r="B47" i="12"/>
  <c r="E46" i="12"/>
  <c r="G46" i="12" s="1"/>
  <c r="C384" i="17" l="1"/>
  <c r="A384" i="17"/>
  <c r="B385" i="17"/>
  <c r="F384" i="17"/>
  <c r="G384" i="17"/>
  <c r="E384" i="17"/>
  <c r="D384" i="17"/>
  <c r="F46" i="12"/>
  <c r="E47" i="12"/>
  <c r="A47" i="12"/>
  <c r="D47" i="12"/>
  <c r="F47" i="12" s="1"/>
  <c r="B48" i="12"/>
  <c r="C47" i="12"/>
  <c r="G47" i="12" l="1"/>
  <c r="G385" i="17"/>
  <c r="F385" i="17"/>
  <c r="E385" i="17"/>
  <c r="C385" i="17"/>
  <c r="A385" i="17"/>
  <c r="B386" i="17"/>
  <c r="D385" i="17"/>
  <c r="A48" i="12"/>
  <c r="E48" i="12"/>
  <c r="C48" i="12"/>
  <c r="G48" i="12" s="1"/>
  <c r="B49" i="12"/>
  <c r="D48" i="12"/>
  <c r="F48" i="12" s="1"/>
  <c r="A386" i="17" l="1"/>
  <c r="G386" i="17"/>
  <c r="F386" i="17"/>
  <c r="B387" i="17"/>
  <c r="E386" i="17"/>
  <c r="D386" i="17"/>
  <c r="C386" i="17"/>
  <c r="A49" i="12"/>
  <c r="C49" i="12"/>
  <c r="B50" i="12"/>
  <c r="E49" i="12"/>
  <c r="D49" i="12"/>
  <c r="F49" i="12" s="1"/>
  <c r="F387" i="17" l="1"/>
  <c r="E387" i="17"/>
  <c r="D387" i="17"/>
  <c r="C387" i="17"/>
  <c r="A387" i="17"/>
  <c r="G387" i="17"/>
  <c r="B388" i="17"/>
  <c r="G49" i="12"/>
  <c r="E50" i="12"/>
  <c r="D50" i="12"/>
  <c r="F50" i="12" s="1"/>
  <c r="C50" i="12"/>
  <c r="G50" i="12" s="1"/>
  <c r="A50" i="12"/>
  <c r="B51" i="12"/>
  <c r="B389" i="17" l="1"/>
  <c r="F388" i="17"/>
  <c r="E388" i="17"/>
  <c r="D388" i="17"/>
  <c r="G388" i="17"/>
  <c r="C388" i="17"/>
  <c r="A388" i="17"/>
  <c r="C51" i="12"/>
  <c r="B52" i="12"/>
  <c r="E51" i="12"/>
  <c r="G51" i="12" s="1"/>
  <c r="D51" i="12"/>
  <c r="F51" i="12" s="1"/>
  <c r="A51" i="12"/>
  <c r="D389" i="17" l="1"/>
  <c r="C389" i="17"/>
  <c r="A389" i="17"/>
  <c r="B390" i="17"/>
  <c r="G389" i="17"/>
  <c r="F389" i="17"/>
  <c r="E389" i="17"/>
  <c r="B53" i="12"/>
  <c r="E52" i="12"/>
  <c r="G52" i="12" s="1"/>
  <c r="C52" i="12"/>
  <c r="A52" i="12"/>
  <c r="D52" i="12"/>
  <c r="F52" i="12" l="1"/>
  <c r="B391" i="17"/>
  <c r="G390" i="17"/>
  <c r="F390" i="17"/>
  <c r="D390" i="17"/>
  <c r="C390" i="17"/>
  <c r="E390" i="17"/>
  <c r="A390" i="17"/>
  <c r="E53" i="12"/>
  <c r="D53" i="12"/>
  <c r="F53" i="12" s="1"/>
  <c r="C53" i="12"/>
  <c r="G53" i="12" s="1"/>
  <c r="A53" i="12"/>
  <c r="B54" i="12"/>
  <c r="A391" i="17" l="1"/>
  <c r="B392" i="17"/>
  <c r="G391" i="17"/>
  <c r="E391" i="17"/>
  <c r="D391" i="17"/>
  <c r="C391" i="17"/>
  <c r="F391" i="17"/>
  <c r="D54" i="12"/>
  <c r="E54" i="12"/>
  <c r="G54" i="12" s="1"/>
  <c r="C54" i="12"/>
  <c r="A54" i="12"/>
  <c r="B55" i="12"/>
  <c r="F54" i="12" l="1"/>
  <c r="G392" i="17"/>
  <c r="F392" i="17"/>
  <c r="E392" i="17"/>
  <c r="D392" i="17"/>
  <c r="A392" i="17"/>
  <c r="B393" i="17"/>
  <c r="C392" i="17"/>
  <c r="B56" i="12"/>
  <c r="A55" i="12"/>
  <c r="E55" i="12"/>
  <c r="D55" i="12"/>
  <c r="F55" i="12" s="1"/>
  <c r="C55" i="12"/>
  <c r="G55" i="12" l="1"/>
  <c r="B394" i="17"/>
  <c r="G393" i="17"/>
  <c r="F393" i="17"/>
  <c r="E393" i="17"/>
  <c r="D393" i="17"/>
  <c r="C393" i="17"/>
  <c r="A393" i="17"/>
  <c r="D56" i="12"/>
  <c r="C56" i="12"/>
  <c r="A56" i="12"/>
  <c r="B57" i="12"/>
  <c r="E56" i="12"/>
  <c r="G56" i="12" s="1"/>
  <c r="E394" i="17" l="1"/>
  <c r="D394" i="17"/>
  <c r="C394" i="17"/>
  <c r="B395" i="17"/>
  <c r="G394" i="17"/>
  <c r="F394" i="17"/>
  <c r="A394" i="17"/>
  <c r="F56" i="12"/>
  <c r="B58" i="12"/>
  <c r="D57" i="12"/>
  <c r="C57" i="12"/>
  <c r="E57" i="12"/>
  <c r="F57" i="12" s="1"/>
  <c r="A57" i="12"/>
  <c r="B396" i="17" l="1"/>
  <c r="G395" i="17"/>
  <c r="E395" i="17"/>
  <c r="D395" i="17"/>
  <c r="C395" i="17"/>
  <c r="F395" i="17"/>
  <c r="A395" i="17"/>
  <c r="G57" i="12"/>
  <c r="D58" i="12"/>
  <c r="B59" i="12"/>
  <c r="E58" i="12"/>
  <c r="F58" i="12" s="1"/>
  <c r="C58" i="12"/>
  <c r="A58" i="12"/>
  <c r="C396" i="17" l="1"/>
  <c r="A396" i="17"/>
  <c r="B397" i="17"/>
  <c r="G396" i="17"/>
  <c r="F396" i="17"/>
  <c r="E396" i="17"/>
  <c r="D396" i="17"/>
  <c r="G58" i="12"/>
  <c r="A59" i="12"/>
  <c r="C59" i="12"/>
  <c r="B60" i="12"/>
  <c r="E59" i="12"/>
  <c r="G59" i="12" s="1"/>
  <c r="D59" i="12"/>
  <c r="F59" i="12" l="1"/>
  <c r="G397" i="17"/>
  <c r="F397" i="17"/>
  <c r="E397" i="17"/>
  <c r="C397" i="17"/>
  <c r="A397" i="17"/>
  <c r="B398" i="17"/>
  <c r="D397" i="17"/>
  <c r="D60" i="12"/>
  <c r="A60" i="12"/>
  <c r="B61" i="12"/>
  <c r="E60" i="12"/>
  <c r="F60" i="12" s="1"/>
  <c r="C60" i="12"/>
  <c r="A398" i="17" l="1"/>
  <c r="G398" i="17"/>
  <c r="F398" i="17"/>
  <c r="B399" i="17"/>
  <c r="E398" i="17"/>
  <c r="D398" i="17"/>
  <c r="C398" i="17"/>
  <c r="G60" i="12"/>
  <c r="C61" i="12" s="1"/>
  <c r="E61" i="12"/>
  <c r="B62" i="12"/>
  <c r="A61" i="12"/>
  <c r="D61" i="12"/>
  <c r="G61" i="12" l="1"/>
  <c r="F61" i="12"/>
  <c r="F399" i="17"/>
  <c r="E399" i="17"/>
  <c r="D399" i="17"/>
  <c r="C399" i="17"/>
  <c r="A399" i="17"/>
  <c r="G399" i="17"/>
  <c r="B400" i="17"/>
  <c r="A62" i="12"/>
  <c r="B63" i="12"/>
  <c r="E62" i="12"/>
  <c r="C62" i="12"/>
  <c r="D62" i="12"/>
  <c r="F62" i="12" l="1"/>
  <c r="G62" i="12"/>
  <c r="B401" i="17"/>
  <c r="F400" i="17"/>
  <c r="E400" i="17"/>
  <c r="D400" i="17"/>
  <c r="A400" i="17"/>
  <c r="C400" i="17"/>
  <c r="G400" i="17"/>
  <c r="E63" i="12"/>
  <c r="A63" i="12"/>
  <c r="B64" i="12"/>
  <c r="D63" i="12"/>
  <c r="C63" i="12"/>
  <c r="G63" i="12" l="1"/>
  <c r="C64" i="12" s="1"/>
  <c r="G64" i="12" s="1"/>
  <c r="F63" i="12"/>
  <c r="D401" i="17"/>
  <c r="C401" i="17"/>
  <c r="A401" i="17"/>
  <c r="B402" i="17"/>
  <c r="G401" i="17"/>
  <c r="E401" i="17"/>
  <c r="F401" i="17"/>
  <c r="E64" i="12"/>
  <c r="D64" i="12"/>
  <c r="F64" i="12" s="1"/>
  <c r="B65" i="12"/>
  <c r="A64" i="12"/>
  <c r="B403" i="17" l="1"/>
  <c r="G402" i="17"/>
  <c r="F402" i="17"/>
  <c r="D402" i="17"/>
  <c r="C402" i="17"/>
  <c r="E402" i="17"/>
  <c r="A402" i="17"/>
  <c r="A65" i="12"/>
  <c r="C65" i="12"/>
  <c r="B66" i="12"/>
  <c r="D65" i="12"/>
  <c r="E65" i="12"/>
  <c r="A403" i="17" l="1"/>
  <c r="B404" i="17"/>
  <c r="G403" i="17"/>
  <c r="F403" i="17"/>
  <c r="E403" i="17"/>
  <c r="D403" i="17"/>
  <c r="C403" i="17"/>
  <c r="F65" i="12"/>
  <c r="G65" i="12"/>
  <c r="C66" i="12" s="1"/>
  <c r="G66" i="12" s="1"/>
  <c r="B67" i="12"/>
  <c r="A66" i="12"/>
  <c r="E66" i="12"/>
  <c r="D66" i="12"/>
  <c r="F66" i="12" s="1"/>
  <c r="G404" i="17" l="1"/>
  <c r="F404" i="17"/>
  <c r="E404" i="17"/>
  <c r="D404" i="17"/>
  <c r="A404" i="17"/>
  <c r="C404" i="17"/>
  <c r="B405" i="17"/>
  <c r="D67" i="12"/>
  <c r="A67" i="12"/>
  <c r="B68" i="12"/>
  <c r="E67" i="12"/>
  <c r="F67" i="12" s="1"/>
  <c r="C67" i="12"/>
  <c r="B406" i="17" l="1"/>
  <c r="G405" i="17"/>
  <c r="F405" i="17"/>
  <c r="E405" i="17"/>
  <c r="D405" i="17"/>
  <c r="C405" i="17"/>
  <c r="A405" i="17"/>
  <c r="G67" i="12"/>
  <c r="C68" i="12"/>
  <c r="A68" i="12"/>
  <c r="B69" i="12"/>
  <c r="E68" i="12"/>
  <c r="D68" i="12"/>
  <c r="E406" i="17" l="1"/>
  <c r="D406" i="17"/>
  <c r="C406" i="17"/>
  <c r="A406" i="17"/>
  <c r="B407" i="17"/>
  <c r="F406" i="17"/>
  <c r="G406" i="17"/>
  <c r="F68" i="12"/>
  <c r="G68" i="12"/>
  <c r="D69" i="12"/>
  <c r="C69" i="12"/>
  <c r="A69" i="12"/>
  <c r="B70" i="12"/>
  <c r="E69" i="12"/>
  <c r="G69" i="12" s="1"/>
  <c r="B408" i="17" l="1"/>
  <c r="G407" i="17"/>
  <c r="F407" i="17"/>
  <c r="E407" i="17"/>
  <c r="D407" i="17"/>
  <c r="C407" i="17"/>
  <c r="A407" i="17"/>
  <c r="F69" i="12"/>
  <c r="B71" i="12"/>
  <c r="A70" i="12"/>
  <c r="C70" i="12"/>
  <c r="E70" i="12"/>
  <c r="D70" i="12"/>
  <c r="F70" i="12" s="1"/>
  <c r="C408" i="17" l="1"/>
  <c r="A408" i="17"/>
  <c r="B409" i="17"/>
  <c r="G408" i="17"/>
  <c r="F408" i="17"/>
  <c r="E408" i="17"/>
  <c r="D408" i="17"/>
  <c r="G70" i="12"/>
  <c r="E71" i="12"/>
  <c r="D71" i="12"/>
  <c r="C71" i="12"/>
  <c r="A71" i="12"/>
  <c r="B72" i="12"/>
  <c r="G409" i="17" l="1"/>
  <c r="F409" i="17"/>
  <c r="E409" i="17"/>
  <c r="D409" i="17"/>
  <c r="C409" i="17"/>
  <c r="A409" i="17"/>
  <c r="B410" i="17"/>
  <c r="G71" i="12"/>
  <c r="F71" i="12"/>
  <c r="E72" i="12"/>
  <c r="C72" i="12"/>
  <c r="D72" i="12"/>
  <c r="F72" i="12" s="1"/>
  <c r="A72" i="12"/>
  <c r="B73" i="12"/>
  <c r="G72" i="12" l="1"/>
  <c r="C73" i="12" s="1"/>
  <c r="A410" i="17"/>
  <c r="B411" i="17"/>
  <c r="G410" i="17"/>
  <c r="F410" i="17"/>
  <c r="E410" i="17"/>
  <c r="D410" i="17"/>
  <c r="C410" i="17"/>
  <c r="D73" i="12"/>
  <c r="F73" i="12" s="1"/>
  <c r="E73" i="12"/>
  <c r="A73" i="12"/>
  <c r="B74" i="12"/>
  <c r="F411" i="17" l="1"/>
  <c r="E411" i="17"/>
  <c r="D411" i="17"/>
  <c r="C411" i="17"/>
  <c r="A411" i="17"/>
  <c r="B412" i="17"/>
  <c r="G411" i="17"/>
  <c r="G73" i="12"/>
  <c r="C74" i="12" s="1"/>
  <c r="G74" i="12" s="1"/>
  <c r="A74" i="12"/>
  <c r="B75" i="12"/>
  <c r="D74" i="12"/>
  <c r="E74" i="12"/>
  <c r="B413" i="17" l="1"/>
  <c r="G412" i="17"/>
  <c r="F412" i="17"/>
  <c r="E412" i="17"/>
  <c r="D412" i="17"/>
  <c r="C412" i="17"/>
  <c r="A412" i="17"/>
  <c r="F74" i="12"/>
  <c r="B76" i="12"/>
  <c r="D75" i="12"/>
  <c r="A75" i="12"/>
  <c r="E75" i="12"/>
  <c r="C75" i="12"/>
  <c r="D413" i="17" l="1"/>
  <c r="C413" i="17"/>
  <c r="A413" i="17"/>
  <c r="B414" i="17"/>
  <c r="G413" i="17"/>
  <c r="E413" i="17"/>
  <c r="F413" i="17"/>
  <c r="G75" i="12"/>
  <c r="F75" i="12"/>
  <c r="C76" i="12"/>
  <c r="E76" i="12"/>
  <c r="D76" i="12"/>
  <c r="F76" i="12" s="1"/>
  <c r="A76" i="12"/>
  <c r="B77" i="12"/>
  <c r="B415" i="17" l="1"/>
  <c r="G414" i="17"/>
  <c r="F414" i="17"/>
  <c r="E414" i="17"/>
  <c r="D414" i="17"/>
  <c r="C414" i="17"/>
  <c r="A414" i="17"/>
  <c r="G76" i="12"/>
  <c r="D77" i="12"/>
  <c r="B78" i="12"/>
  <c r="E77" i="12"/>
  <c r="C77" i="12"/>
  <c r="A77" i="12"/>
  <c r="A415" i="17" l="1"/>
  <c r="B416" i="17"/>
  <c r="G415" i="17"/>
  <c r="F415" i="17"/>
  <c r="E415" i="17"/>
  <c r="D415" i="17"/>
  <c r="C415" i="17"/>
  <c r="G77" i="12"/>
  <c r="C78" i="12" s="1"/>
  <c r="G78" i="12" s="1"/>
  <c r="F77" i="12"/>
  <c r="A78" i="12"/>
  <c r="E78" i="12"/>
  <c r="D78" i="12"/>
  <c r="F78" i="12" s="1"/>
  <c r="B79" i="12"/>
  <c r="G416" i="17" l="1"/>
  <c r="F416" i="17"/>
  <c r="E416" i="17"/>
  <c r="D416" i="17"/>
  <c r="C416" i="17"/>
  <c r="A416" i="17"/>
  <c r="B417" i="17"/>
  <c r="E79" i="12"/>
  <c r="D79" i="12"/>
  <c r="F79" i="12" s="1"/>
  <c r="A79" i="12"/>
  <c r="C79" i="12"/>
  <c r="G79" i="12" s="1"/>
  <c r="B80" i="12"/>
  <c r="B418" i="17" l="1"/>
  <c r="G417" i="17"/>
  <c r="F417" i="17"/>
  <c r="E417" i="17"/>
  <c r="D417" i="17"/>
  <c r="C417" i="17"/>
  <c r="A417" i="17"/>
  <c r="C80" i="12"/>
  <c r="D80" i="12"/>
  <c r="A80" i="12"/>
  <c r="B81" i="12"/>
  <c r="E80" i="12"/>
  <c r="G80" i="12" s="1"/>
  <c r="E418" i="17" l="1"/>
  <c r="D418" i="17"/>
  <c r="C418" i="17"/>
  <c r="A418" i="17"/>
  <c r="B419" i="17"/>
  <c r="G418" i="17"/>
  <c r="F418" i="17"/>
  <c r="F80" i="12"/>
  <c r="D81" i="12"/>
  <c r="E81" i="12"/>
  <c r="F81" i="12" s="1"/>
  <c r="B82" i="12"/>
  <c r="A81" i="12"/>
  <c r="C81" i="12"/>
  <c r="G81" i="12" l="1"/>
  <c r="B420" i="17"/>
  <c r="G419" i="17"/>
  <c r="F419" i="17"/>
  <c r="E419" i="17"/>
  <c r="D419" i="17"/>
  <c r="C419" i="17"/>
  <c r="A419" i="17"/>
  <c r="E82" i="12"/>
  <c r="B83" i="12"/>
  <c r="A82" i="12"/>
  <c r="C82" i="12"/>
  <c r="D82" i="12"/>
  <c r="F82" i="12" l="1"/>
  <c r="G82" i="12"/>
  <c r="C420" i="17"/>
  <c r="A420" i="17"/>
  <c r="B421" i="17"/>
  <c r="G420" i="17"/>
  <c r="F420" i="17"/>
  <c r="D420" i="17"/>
  <c r="E420" i="17"/>
  <c r="A83" i="12"/>
  <c r="D83" i="12"/>
  <c r="E83" i="12"/>
  <c r="F83" i="12" s="1"/>
  <c r="C83" i="12"/>
  <c r="B84" i="12"/>
  <c r="G421" i="17" l="1"/>
  <c r="F421" i="17"/>
  <c r="E421" i="17"/>
  <c r="D421" i="17"/>
  <c r="C421" i="17"/>
  <c r="A421" i="17"/>
  <c r="B422" i="17"/>
  <c r="G83" i="12"/>
  <c r="A84" i="12"/>
  <c r="B85" i="12"/>
  <c r="C84" i="12"/>
  <c r="E84" i="12"/>
  <c r="D84" i="12"/>
  <c r="F84" i="12" s="1"/>
  <c r="A422" i="17" l="1"/>
  <c r="B423" i="17"/>
  <c r="G422" i="17"/>
  <c r="F422" i="17"/>
  <c r="E422" i="17"/>
  <c r="D422" i="17"/>
  <c r="C422" i="17"/>
  <c r="G84" i="12"/>
  <c r="C85" i="12" s="1"/>
  <c r="D85" i="12"/>
  <c r="E85" i="12"/>
  <c r="F85" i="12" s="1"/>
  <c r="A85" i="12"/>
  <c r="B86" i="12"/>
  <c r="F423" i="17" l="1"/>
  <c r="E423" i="17"/>
  <c r="D423" i="17"/>
  <c r="C423" i="17"/>
  <c r="A423" i="17"/>
  <c r="B424" i="17"/>
  <c r="G423" i="17"/>
  <c r="G85" i="12"/>
  <c r="C86" i="12" s="1"/>
  <c r="G86" i="12" s="1"/>
  <c r="B87" i="12"/>
  <c r="E86" i="12"/>
  <c r="A86" i="12"/>
  <c r="D86" i="12"/>
  <c r="F86" i="12" s="1"/>
  <c r="B425" i="17" l="1"/>
  <c r="G424" i="17"/>
  <c r="F424" i="17"/>
  <c r="E424" i="17"/>
  <c r="D424" i="17"/>
  <c r="C424" i="17"/>
  <c r="A424" i="17"/>
  <c r="E87" i="12"/>
  <c r="D87" i="12"/>
  <c r="F87" i="12" s="1"/>
  <c r="C87" i="12"/>
  <c r="G87" i="12" s="1"/>
  <c r="A87" i="12"/>
  <c r="B88" i="12"/>
  <c r="D425" i="17" l="1"/>
  <c r="C425" i="17"/>
  <c r="A425" i="17"/>
  <c r="B426" i="17"/>
  <c r="G425" i="17"/>
  <c r="F425" i="17"/>
  <c r="E425" i="17"/>
  <c r="C88" i="12"/>
  <c r="A88" i="12"/>
  <c r="B89" i="12"/>
  <c r="E88" i="12"/>
  <c r="G88" i="12" s="1"/>
  <c r="D88" i="12"/>
  <c r="F88" i="12" s="1"/>
  <c r="B427" i="17" l="1"/>
  <c r="G426" i="17"/>
  <c r="F426" i="17"/>
  <c r="E426" i="17"/>
  <c r="D426" i="17"/>
  <c r="C426" i="17"/>
  <c r="A426" i="17"/>
  <c r="D89" i="12"/>
  <c r="A89" i="12"/>
  <c r="B90" i="12"/>
  <c r="E89" i="12"/>
  <c r="F89" i="12" s="1"/>
  <c r="C89" i="12"/>
  <c r="A427" i="17" l="1"/>
  <c r="B428" i="17"/>
  <c r="G427" i="17"/>
  <c r="F427" i="17"/>
  <c r="E427" i="17"/>
  <c r="C427" i="17"/>
  <c r="D427" i="17"/>
  <c r="G89" i="12"/>
  <c r="A90" i="12"/>
  <c r="E90" i="12"/>
  <c r="B91" i="12"/>
  <c r="C90" i="12"/>
  <c r="D90" i="12"/>
  <c r="F90" i="12" s="1"/>
  <c r="G428" i="17" l="1"/>
  <c r="F428" i="17"/>
  <c r="E428" i="17"/>
  <c r="D428" i="17"/>
  <c r="C428" i="17"/>
  <c r="A428" i="17"/>
  <c r="B429" i="17"/>
  <c r="G90" i="12"/>
  <c r="B92" i="12"/>
  <c r="E91" i="12"/>
  <c r="C91" i="12"/>
  <c r="D91" i="12"/>
  <c r="F91" i="12" s="1"/>
  <c r="A91" i="12"/>
  <c r="B430" i="17" l="1"/>
  <c r="G429" i="17"/>
  <c r="F429" i="17"/>
  <c r="E429" i="17"/>
  <c r="D429" i="17"/>
  <c r="C429" i="17"/>
  <c r="A429" i="17"/>
  <c r="G91" i="12"/>
  <c r="C92" i="12"/>
  <c r="B93" i="12"/>
  <c r="E92" i="12"/>
  <c r="D92" i="12"/>
  <c r="F92" i="12" s="1"/>
  <c r="A92" i="12"/>
  <c r="G92" i="12"/>
  <c r="E430" i="17" l="1"/>
  <c r="D430" i="17"/>
  <c r="C430" i="17"/>
  <c r="A430" i="17"/>
  <c r="B431" i="17"/>
  <c r="G430" i="17"/>
  <c r="F430" i="17"/>
  <c r="D93" i="12"/>
  <c r="E93" i="12"/>
  <c r="C93" i="12"/>
  <c r="B94" i="12"/>
  <c r="A93" i="12"/>
  <c r="B432" i="17" l="1"/>
  <c r="G431" i="17"/>
  <c r="F431" i="17"/>
  <c r="E431" i="17"/>
  <c r="D431" i="17"/>
  <c r="C431" i="17"/>
  <c r="A431" i="17"/>
  <c r="G93" i="12"/>
  <c r="F93" i="12"/>
  <c r="A94" i="12"/>
  <c r="E94" i="12"/>
  <c r="D94" i="12"/>
  <c r="F94" i="12" s="1"/>
  <c r="C94" i="12"/>
  <c r="B95" i="12"/>
  <c r="C432" i="17" l="1"/>
  <c r="A432" i="17"/>
  <c r="B433" i="17"/>
  <c r="G432" i="17"/>
  <c r="F432" i="17"/>
  <c r="E432" i="17"/>
  <c r="D432" i="17"/>
  <c r="G94" i="12"/>
  <c r="E95" i="12"/>
  <c r="D95" i="12"/>
  <c r="F95" i="12" s="1"/>
  <c r="C95" i="12"/>
  <c r="G95" i="12" s="1"/>
  <c r="B96" i="12"/>
  <c r="A95" i="12"/>
  <c r="G433" i="17" l="1"/>
  <c r="F433" i="17"/>
  <c r="E433" i="17"/>
  <c r="D433" i="17"/>
  <c r="C433" i="17"/>
  <c r="A433" i="17"/>
  <c r="B434" i="17"/>
  <c r="C96" i="12"/>
  <c r="G96" i="12"/>
  <c r="A96" i="12"/>
  <c r="B97" i="12"/>
  <c r="D96" i="12"/>
  <c r="E96" i="12"/>
  <c r="F96" i="12"/>
  <c r="A434" i="17" l="1"/>
  <c r="B435" i="17"/>
  <c r="G434" i="17"/>
  <c r="F434" i="17"/>
  <c r="E434" i="17"/>
  <c r="D434" i="17"/>
  <c r="C434" i="17"/>
  <c r="D97" i="12"/>
  <c r="C97" i="12"/>
  <c r="A97" i="12"/>
  <c r="F97" i="12"/>
  <c r="E97" i="12"/>
  <c r="B98" i="12"/>
  <c r="G97" i="12"/>
  <c r="F435" i="17" l="1"/>
  <c r="E435" i="17"/>
  <c r="D435" i="17"/>
  <c r="C435" i="17"/>
  <c r="A435" i="17"/>
  <c r="B436" i="17"/>
  <c r="G435" i="17"/>
  <c r="E98" i="12"/>
  <c r="B99" i="12"/>
  <c r="F98" i="12"/>
  <c r="C98" i="12"/>
  <c r="G98" i="12"/>
  <c r="D98" i="12"/>
  <c r="A98" i="12"/>
  <c r="B437" i="17" l="1"/>
  <c r="G436" i="17"/>
  <c r="F436" i="17"/>
  <c r="E436" i="17"/>
  <c r="D436" i="17"/>
  <c r="C436" i="17"/>
  <c r="A436" i="17"/>
  <c r="F99" i="12"/>
  <c r="A99" i="12"/>
  <c r="E99" i="12"/>
  <c r="D99" i="12"/>
  <c r="C99" i="12"/>
  <c r="G99" i="12"/>
  <c r="B100" i="12"/>
  <c r="D437" i="17" l="1"/>
  <c r="C437" i="17"/>
  <c r="A437" i="17"/>
  <c r="B438" i="17"/>
  <c r="G437" i="17"/>
  <c r="F437" i="17"/>
  <c r="E437" i="17"/>
  <c r="G100" i="12"/>
  <c r="E100" i="12"/>
  <c r="D100" i="12"/>
  <c r="C100" i="12"/>
  <c r="A100" i="12"/>
  <c r="F100" i="12"/>
  <c r="B101" i="12"/>
  <c r="B439" i="17" l="1"/>
  <c r="G438" i="17"/>
  <c r="F438" i="17"/>
  <c r="E438" i="17"/>
  <c r="D438" i="17"/>
  <c r="C438" i="17"/>
  <c r="A438" i="17"/>
  <c r="D101" i="12"/>
  <c r="C101" i="12"/>
  <c r="A101" i="12"/>
  <c r="F101" i="12"/>
  <c r="B102" i="12"/>
  <c r="G101" i="12"/>
  <c r="E101" i="12"/>
  <c r="A439" i="17" l="1"/>
  <c r="B440" i="17"/>
  <c r="G439" i="17"/>
  <c r="F439" i="17"/>
  <c r="D439" i="17"/>
  <c r="E439" i="17"/>
  <c r="C439" i="17"/>
  <c r="B103" i="12"/>
  <c r="C102" i="12"/>
  <c r="G102" i="12"/>
  <c r="F102" i="12"/>
  <c r="D102" i="12"/>
  <c r="E102" i="12"/>
  <c r="A102" i="12"/>
  <c r="G440" i="17" l="1"/>
  <c r="F440" i="17"/>
  <c r="E440" i="17"/>
  <c r="D440" i="17"/>
  <c r="C440" i="17"/>
  <c r="A440" i="17"/>
  <c r="B441" i="17"/>
  <c r="F103" i="12"/>
  <c r="E103" i="12"/>
  <c r="G103" i="12"/>
  <c r="B104" i="12"/>
  <c r="C103" i="12"/>
  <c r="A103" i="12"/>
  <c r="D103" i="12"/>
  <c r="B442" i="17" l="1"/>
  <c r="G441" i="17"/>
  <c r="F441" i="17"/>
  <c r="E441" i="17"/>
  <c r="D441" i="17"/>
  <c r="C441" i="17"/>
  <c r="A441" i="17"/>
  <c r="A104" i="12"/>
  <c r="G104" i="12"/>
  <c r="C104" i="12"/>
  <c r="D104" i="12"/>
  <c r="E104" i="12"/>
  <c r="F104" i="12"/>
  <c r="B105" i="12"/>
  <c r="E442" i="17" l="1"/>
  <c r="D442" i="17"/>
  <c r="C442" i="17"/>
  <c r="A442" i="17"/>
  <c r="B443" i="17"/>
  <c r="G442" i="17"/>
  <c r="F442" i="17"/>
  <c r="D105" i="12"/>
  <c r="B106" i="12"/>
  <c r="G105" i="12"/>
  <c r="F105" i="12"/>
  <c r="C105" i="12"/>
  <c r="A105" i="12"/>
  <c r="E105" i="12"/>
  <c r="B444" i="17" l="1"/>
  <c r="G443" i="17"/>
  <c r="F443" i="17"/>
  <c r="E443" i="17"/>
  <c r="D443" i="17"/>
  <c r="C443" i="17"/>
  <c r="A443" i="17"/>
  <c r="A106" i="12"/>
  <c r="E106" i="12"/>
  <c r="C106" i="12"/>
  <c r="G106" i="12"/>
  <c r="D106" i="12"/>
  <c r="F106" i="12"/>
  <c r="B107" i="12"/>
  <c r="C444" i="17" l="1"/>
  <c r="A444" i="17"/>
  <c r="B445" i="17"/>
  <c r="G444" i="17"/>
  <c r="F444" i="17"/>
  <c r="E444" i="17"/>
  <c r="D444" i="17"/>
  <c r="F107" i="12"/>
  <c r="D107" i="12"/>
  <c r="G107" i="12"/>
  <c r="E107" i="12"/>
  <c r="C107" i="12"/>
  <c r="A107" i="12"/>
  <c r="B108" i="12"/>
  <c r="G445" i="17" l="1"/>
  <c r="F445" i="17"/>
  <c r="E445" i="17"/>
  <c r="D445" i="17"/>
  <c r="C445" i="17"/>
  <c r="A445" i="17"/>
  <c r="B446" i="17"/>
  <c r="C108" i="12"/>
  <c r="B109" i="12"/>
  <c r="G108" i="12"/>
  <c r="D108" i="12"/>
  <c r="A108" i="12"/>
  <c r="F108" i="12"/>
  <c r="E108" i="12"/>
  <c r="A446" i="17" l="1"/>
  <c r="B447" i="17"/>
  <c r="G446" i="17"/>
  <c r="F446" i="17"/>
  <c r="E446" i="17"/>
  <c r="D446" i="17"/>
  <c r="C446" i="17"/>
  <c r="B110" i="12"/>
  <c r="D109" i="12"/>
  <c r="G109" i="12"/>
  <c r="F109" i="12"/>
  <c r="E109" i="12"/>
  <c r="C109" i="12"/>
  <c r="A109" i="12"/>
  <c r="F447" i="17" l="1"/>
  <c r="E447" i="17"/>
  <c r="D447" i="17"/>
  <c r="C447" i="17"/>
  <c r="A447" i="17"/>
  <c r="B448" i="17"/>
  <c r="G447" i="17"/>
  <c r="A110" i="12"/>
  <c r="E110" i="12"/>
  <c r="B111" i="12"/>
  <c r="G110" i="12"/>
  <c r="D110" i="12"/>
  <c r="C110" i="12"/>
  <c r="F110" i="12"/>
  <c r="B449" i="17" l="1"/>
  <c r="G448" i="17"/>
  <c r="F448" i="17"/>
  <c r="E448" i="17"/>
  <c r="D448" i="17"/>
  <c r="C448" i="17"/>
  <c r="A448" i="17"/>
  <c r="F111" i="12"/>
  <c r="D111" i="12"/>
  <c r="A111" i="12"/>
  <c r="B112" i="12"/>
  <c r="E111" i="12"/>
  <c r="C111" i="12"/>
  <c r="G111" i="12"/>
  <c r="D449" i="17" l="1"/>
  <c r="C449" i="17"/>
  <c r="A449" i="17"/>
  <c r="B450" i="17"/>
  <c r="G449" i="17"/>
  <c r="F449" i="17"/>
  <c r="E449" i="17"/>
  <c r="C112" i="12"/>
  <c r="G112" i="12"/>
  <c r="F112" i="12"/>
  <c r="A112" i="12"/>
  <c r="B113" i="12"/>
  <c r="E112" i="12"/>
  <c r="D112" i="12"/>
  <c r="B451" i="17" l="1"/>
  <c r="G450" i="17"/>
  <c r="F450" i="17"/>
  <c r="E450" i="17"/>
  <c r="D450" i="17"/>
  <c r="C450" i="17"/>
  <c r="A450" i="17"/>
  <c r="D113" i="12"/>
  <c r="C113" i="12"/>
  <c r="A113" i="12"/>
  <c r="B114" i="12"/>
  <c r="F113" i="12"/>
  <c r="E113" i="12"/>
  <c r="G113" i="12"/>
  <c r="A451" i="17" l="1"/>
  <c r="B452" i="17"/>
  <c r="G451" i="17"/>
  <c r="F451" i="17"/>
  <c r="E451" i="17"/>
  <c r="D451" i="17"/>
  <c r="C451" i="17"/>
  <c r="E114" i="12"/>
  <c r="B115" i="12"/>
  <c r="C114" i="12"/>
  <c r="A114" i="12"/>
  <c r="F114" i="12"/>
  <c r="G114" i="12"/>
  <c r="D114" i="12"/>
  <c r="G452" i="17" l="1"/>
  <c r="F452" i="17"/>
  <c r="E452" i="17"/>
  <c r="D452" i="17"/>
  <c r="C452" i="17"/>
  <c r="A452" i="17"/>
  <c r="B453" i="17"/>
  <c r="D115" i="12"/>
  <c r="C115" i="12"/>
  <c r="G115" i="12"/>
  <c r="E115" i="12"/>
  <c r="A115" i="12"/>
  <c r="B116" i="12"/>
  <c r="F115" i="12"/>
  <c r="B454" i="17" l="1"/>
  <c r="G453" i="17"/>
  <c r="F453" i="17"/>
  <c r="E453" i="17"/>
  <c r="D453" i="17"/>
  <c r="C453" i="17"/>
  <c r="A453" i="17"/>
  <c r="G116" i="12"/>
  <c r="E116" i="12"/>
  <c r="B117" i="12"/>
  <c r="F116" i="12"/>
  <c r="D116" i="12"/>
  <c r="C116" i="12"/>
  <c r="A116" i="12"/>
  <c r="E454" i="17" l="1"/>
  <c r="D454" i="17"/>
  <c r="C454" i="17"/>
  <c r="A454" i="17"/>
  <c r="B455" i="17"/>
  <c r="F454" i="17"/>
  <c r="G454" i="17"/>
  <c r="D117" i="12"/>
  <c r="A117" i="12"/>
  <c r="G117" i="12"/>
  <c r="C117" i="12"/>
  <c r="F117" i="12"/>
  <c r="E117" i="12"/>
  <c r="B118" i="12"/>
  <c r="B456" i="17" l="1"/>
  <c r="G455" i="17"/>
  <c r="F455" i="17"/>
  <c r="E455" i="17"/>
  <c r="D455" i="17"/>
  <c r="C455" i="17"/>
  <c r="A455" i="17"/>
  <c r="B119" i="12"/>
  <c r="A118" i="12"/>
  <c r="E118" i="12"/>
  <c r="D118" i="12"/>
  <c r="C118" i="12"/>
  <c r="G118" i="12"/>
  <c r="F118" i="12"/>
  <c r="C456" i="17" l="1"/>
  <c r="A456" i="17"/>
  <c r="B457" i="17"/>
  <c r="G456" i="17"/>
  <c r="F456" i="17"/>
  <c r="E456" i="17"/>
  <c r="D456" i="17"/>
  <c r="F119" i="12"/>
  <c r="E119" i="12"/>
  <c r="C119" i="12"/>
  <c r="G119" i="12"/>
  <c r="A119" i="12"/>
  <c r="D119" i="12"/>
  <c r="B120" i="12"/>
  <c r="G457" i="17" l="1"/>
  <c r="F457" i="17"/>
  <c r="E457" i="17"/>
  <c r="D457" i="17"/>
  <c r="C457" i="17"/>
  <c r="A457" i="17"/>
  <c r="B458" i="17"/>
  <c r="C120" i="12"/>
  <c r="F120" i="12"/>
  <c r="E120" i="12"/>
  <c r="A120" i="12"/>
  <c r="B121" i="12"/>
  <c r="G120" i="12"/>
  <c r="D120" i="12"/>
  <c r="A458" i="17" l="1"/>
  <c r="B459" i="17"/>
  <c r="G458" i="17"/>
  <c r="F458" i="17"/>
  <c r="E458" i="17"/>
  <c r="D458" i="17"/>
  <c r="C458" i="17"/>
  <c r="D121" i="12"/>
  <c r="B122" i="12"/>
  <c r="A121" i="12"/>
  <c r="G121" i="12"/>
  <c r="E121" i="12"/>
  <c r="C121" i="12"/>
  <c r="F121" i="12"/>
  <c r="F459" i="17" l="1"/>
  <c r="E459" i="17"/>
  <c r="D459" i="17"/>
  <c r="C459" i="17"/>
  <c r="A459" i="17"/>
  <c r="B460" i="17"/>
  <c r="G459" i="17"/>
  <c r="A122" i="12"/>
  <c r="G122" i="12"/>
  <c r="D122" i="12"/>
  <c r="F122" i="12"/>
  <c r="E122" i="12"/>
  <c r="C122" i="12"/>
  <c r="B123" i="12"/>
  <c r="B461" i="17" l="1"/>
  <c r="G460" i="17"/>
  <c r="F460" i="17"/>
  <c r="E460" i="17"/>
  <c r="D460" i="17"/>
  <c r="C460" i="17"/>
  <c r="A460" i="17"/>
  <c r="F123" i="12"/>
  <c r="D123" i="12"/>
  <c r="C123" i="12"/>
  <c r="B124" i="12"/>
  <c r="A123" i="12"/>
  <c r="G123" i="12"/>
  <c r="E123" i="12"/>
  <c r="D461" i="17" l="1"/>
  <c r="C461" i="17"/>
  <c r="A461" i="17"/>
  <c r="B462" i="17"/>
  <c r="G461" i="17"/>
  <c r="E461" i="17"/>
  <c r="F461" i="17"/>
  <c r="C124" i="12"/>
  <c r="B125" i="12"/>
  <c r="G124" i="12"/>
  <c r="F124" i="12"/>
  <c r="E124" i="12"/>
  <c r="D124" i="12"/>
  <c r="A124" i="12"/>
  <c r="B463" i="17" l="1"/>
  <c r="G462" i="17"/>
  <c r="F462" i="17"/>
  <c r="E462" i="17"/>
  <c r="D462" i="17"/>
  <c r="C462" i="17"/>
  <c r="A462" i="17"/>
  <c r="D125" i="12"/>
  <c r="E125" i="12"/>
  <c r="A125" i="12"/>
  <c r="B126" i="12"/>
  <c r="F125" i="12"/>
  <c r="C125" i="12"/>
  <c r="G125" i="12"/>
  <c r="A463" i="17" l="1"/>
  <c r="B464" i="17"/>
  <c r="G463" i="17"/>
  <c r="F463" i="17"/>
  <c r="E463" i="17"/>
  <c r="D463" i="17"/>
  <c r="C463" i="17"/>
  <c r="A126" i="12"/>
  <c r="E126" i="12"/>
  <c r="C126" i="12"/>
  <c r="D126" i="12"/>
  <c r="G126" i="12"/>
  <c r="F126" i="12"/>
  <c r="B127" i="12"/>
  <c r="G464" i="17" l="1"/>
  <c r="F464" i="17"/>
  <c r="E464" i="17"/>
  <c r="D464" i="17"/>
  <c r="C464" i="17"/>
  <c r="A464" i="17"/>
  <c r="B465" i="17"/>
  <c r="B128" i="12"/>
  <c r="F127" i="12"/>
  <c r="G127" i="12"/>
  <c r="E127" i="12"/>
  <c r="D127" i="12"/>
  <c r="C127" i="12"/>
  <c r="A127" i="12"/>
  <c r="B466" i="17" l="1"/>
  <c r="G465" i="17"/>
  <c r="F465" i="17"/>
  <c r="E465" i="17"/>
  <c r="D465" i="17"/>
  <c r="C465" i="17"/>
  <c r="A465" i="17"/>
  <c r="C128" i="12"/>
  <c r="G128" i="12"/>
  <c r="A128" i="12"/>
  <c r="E128" i="12"/>
  <c r="B129" i="12"/>
  <c r="F128" i="12"/>
  <c r="D128" i="12"/>
  <c r="E466" i="17" l="1"/>
  <c r="D466" i="17"/>
  <c r="C466" i="17"/>
  <c r="A466" i="17"/>
  <c r="B467" i="17"/>
  <c r="G466" i="17"/>
  <c r="F466" i="17"/>
  <c r="A129" i="12"/>
  <c r="D129" i="12"/>
  <c r="C129" i="12"/>
  <c r="E129" i="12"/>
  <c r="B130" i="12"/>
  <c r="G129" i="12"/>
  <c r="F129" i="12"/>
  <c r="B468" i="17" l="1"/>
  <c r="G467" i="17"/>
  <c r="F467" i="17"/>
  <c r="E467" i="17"/>
  <c r="D467" i="17"/>
  <c r="C467" i="17"/>
  <c r="A467" i="17"/>
  <c r="E130" i="12"/>
  <c r="B131" i="12"/>
  <c r="F130" i="12"/>
  <c r="G130" i="12"/>
  <c r="D130" i="12"/>
  <c r="C130" i="12"/>
  <c r="A130" i="12"/>
  <c r="C468" i="17" l="1"/>
  <c r="A468" i="17"/>
  <c r="B469" i="17"/>
  <c r="G468" i="17"/>
  <c r="F468" i="17"/>
  <c r="D468" i="17"/>
  <c r="E468" i="17"/>
  <c r="E131" i="12"/>
  <c r="C131" i="12"/>
  <c r="B132" i="12"/>
  <c r="F131" i="12"/>
  <c r="G131" i="12"/>
  <c r="D131" i="12"/>
  <c r="A131" i="12"/>
  <c r="G469" i="17" l="1"/>
  <c r="F469" i="17"/>
  <c r="E469" i="17"/>
  <c r="D469" i="17"/>
  <c r="C469" i="17"/>
  <c r="A469" i="17"/>
  <c r="B470" i="17"/>
  <c r="G132" i="12"/>
  <c r="C132" i="12"/>
  <c r="B133" i="12"/>
  <c r="F132" i="12"/>
  <c r="D132" i="12"/>
  <c r="E132" i="12"/>
  <c r="A132" i="12"/>
  <c r="A470" i="17" l="1"/>
  <c r="B471" i="17"/>
  <c r="G470" i="17"/>
  <c r="F470" i="17"/>
  <c r="E470" i="17"/>
  <c r="D470" i="17"/>
  <c r="C470" i="17"/>
  <c r="D133" i="12"/>
  <c r="C133" i="12"/>
  <c r="B134" i="12"/>
  <c r="G133" i="12"/>
  <c r="E133" i="12"/>
  <c r="A133" i="12"/>
  <c r="F133" i="12"/>
  <c r="F471" i="17" l="1"/>
  <c r="E471" i="17"/>
  <c r="D471" i="17"/>
  <c r="C471" i="17"/>
  <c r="A471" i="17"/>
  <c r="B472" i="17"/>
  <c r="G471" i="17"/>
  <c r="B135" i="12"/>
  <c r="C134" i="12"/>
  <c r="E134" i="12"/>
  <c r="G134" i="12"/>
  <c r="F134" i="12"/>
  <c r="A134" i="12"/>
  <c r="D134" i="12"/>
  <c r="B473" i="17" l="1"/>
  <c r="G472" i="17"/>
  <c r="F472" i="17"/>
  <c r="E472" i="17"/>
  <c r="D472" i="17"/>
  <c r="C472" i="17"/>
  <c r="A472" i="17"/>
  <c r="F135" i="12"/>
  <c r="C135" i="12"/>
  <c r="A135" i="12"/>
  <c r="D135" i="12"/>
  <c r="G135" i="12"/>
  <c r="E135" i="12"/>
  <c r="B136" i="12"/>
  <c r="D473" i="17" l="1"/>
  <c r="C473" i="17"/>
  <c r="A473" i="17"/>
  <c r="B474" i="17"/>
  <c r="G473" i="17"/>
  <c r="F473" i="17"/>
  <c r="E473" i="17"/>
  <c r="A136" i="12"/>
  <c r="F136" i="12"/>
  <c r="B137" i="12"/>
  <c r="G136" i="12"/>
  <c r="E136" i="12"/>
  <c r="D136" i="12"/>
  <c r="C136" i="12"/>
  <c r="B475" i="17" l="1"/>
  <c r="G474" i="17"/>
  <c r="F474" i="17"/>
  <c r="E474" i="17"/>
  <c r="D474" i="17"/>
  <c r="C474" i="17"/>
  <c r="A474" i="17"/>
  <c r="D137" i="12"/>
  <c r="B138" i="12"/>
  <c r="E137" i="12"/>
  <c r="G137" i="12"/>
  <c r="F137" i="12"/>
  <c r="C137" i="12"/>
  <c r="A137" i="12"/>
  <c r="A475" i="17" l="1"/>
  <c r="B476" i="17"/>
  <c r="G475" i="17"/>
  <c r="F475" i="17"/>
  <c r="E475" i="17"/>
  <c r="C475" i="17"/>
  <c r="D475" i="17"/>
  <c r="A138" i="12"/>
  <c r="E138" i="12"/>
  <c r="C138" i="12"/>
  <c r="B139" i="12"/>
  <c r="F138" i="12"/>
  <c r="D138" i="12"/>
  <c r="G138" i="12"/>
  <c r="G476" i="17" l="1"/>
  <c r="F476" i="17"/>
  <c r="E476" i="17"/>
  <c r="D476" i="17"/>
  <c r="C476" i="17"/>
  <c r="A476" i="17"/>
  <c r="B477" i="17"/>
  <c r="F139" i="12"/>
  <c r="C139" i="12"/>
  <c r="B140" i="12"/>
  <c r="G139" i="12"/>
  <c r="D139" i="12"/>
  <c r="A139" i="12"/>
  <c r="E139" i="12"/>
  <c r="B478" i="17" l="1"/>
  <c r="G477" i="17"/>
  <c r="F477" i="17"/>
  <c r="E477" i="17"/>
  <c r="D477" i="17"/>
  <c r="C477" i="17"/>
  <c r="A477" i="17"/>
  <c r="C140" i="12"/>
  <c r="B141" i="12"/>
  <c r="E140" i="12"/>
  <c r="D140" i="12"/>
  <c r="G140" i="12"/>
  <c r="F140" i="12"/>
  <c r="A140" i="12"/>
  <c r="E478" i="17" l="1"/>
  <c r="D478" i="17"/>
  <c r="C478" i="17"/>
  <c r="A478" i="17"/>
  <c r="B479" i="17"/>
  <c r="G478" i="17"/>
  <c r="F478" i="17"/>
  <c r="G141" i="12"/>
  <c r="C141" i="12"/>
  <c r="A141" i="12"/>
  <c r="B142" i="12"/>
  <c r="F141" i="12"/>
  <c r="E141" i="12"/>
  <c r="D141" i="12"/>
  <c r="B480" i="17" l="1"/>
  <c r="G479" i="17"/>
  <c r="F479" i="17"/>
  <c r="E479" i="17"/>
  <c r="D479" i="17"/>
  <c r="C479" i="17"/>
  <c r="A479" i="17"/>
  <c r="A142" i="12"/>
  <c r="E142" i="12"/>
  <c r="B143" i="12"/>
  <c r="G142" i="12"/>
  <c r="C142" i="12"/>
  <c r="F142" i="12"/>
  <c r="D142" i="12"/>
  <c r="C480" i="17" l="1"/>
  <c r="A480" i="17"/>
  <c r="B481" i="17"/>
  <c r="G480" i="17"/>
  <c r="E480" i="17"/>
  <c r="F480" i="17"/>
  <c r="D480" i="17"/>
  <c r="F143" i="12"/>
  <c r="B144" i="12"/>
  <c r="D143" i="12"/>
  <c r="G143" i="12"/>
  <c r="E143" i="12"/>
  <c r="C143" i="12"/>
  <c r="A143" i="12"/>
  <c r="G481" i="17" l="1"/>
  <c r="F481" i="17"/>
  <c r="E481" i="17"/>
  <c r="D481" i="17"/>
  <c r="C481" i="17"/>
  <c r="A481" i="17"/>
  <c r="B482" i="17"/>
  <c r="C144" i="12"/>
  <c r="G144" i="12"/>
  <c r="E144" i="12"/>
  <c r="A144" i="12"/>
  <c r="B145" i="12"/>
  <c r="F144" i="12"/>
  <c r="D144" i="12"/>
  <c r="A482" i="17" l="1"/>
  <c r="B483" i="17"/>
  <c r="G482" i="17"/>
  <c r="F482" i="17"/>
  <c r="E482" i="17"/>
  <c r="D482" i="17"/>
  <c r="C482" i="17"/>
  <c r="F145" i="12"/>
  <c r="B146" i="12"/>
  <c r="G145" i="12"/>
  <c r="E145" i="12"/>
  <c r="A145" i="12"/>
  <c r="D145" i="12"/>
  <c r="C145" i="12"/>
  <c r="F483" i="17" l="1"/>
  <c r="E483" i="17"/>
  <c r="D483" i="17"/>
  <c r="C483" i="17"/>
  <c r="A483" i="17"/>
  <c r="B484" i="17"/>
  <c r="G483" i="17"/>
  <c r="E146" i="12"/>
  <c r="B147" i="12"/>
  <c r="C146" i="12"/>
  <c r="A146" i="12"/>
  <c r="D146" i="12"/>
  <c r="F146" i="12"/>
  <c r="G146" i="12"/>
  <c r="B485" i="17" l="1"/>
  <c r="G484" i="17"/>
  <c r="F484" i="17"/>
  <c r="E484" i="17"/>
  <c r="D484" i="17"/>
  <c r="C484" i="17"/>
  <c r="A484" i="17"/>
  <c r="C147" i="12"/>
  <c r="D147" i="12"/>
  <c r="A147" i="12"/>
  <c r="B148" i="12"/>
  <c r="G147" i="12"/>
  <c r="E147" i="12"/>
  <c r="F147" i="12"/>
  <c r="D485" i="17" l="1"/>
  <c r="C485" i="17"/>
  <c r="A485" i="17"/>
  <c r="B486" i="17"/>
  <c r="G485" i="17"/>
  <c r="F485" i="17"/>
  <c r="E485" i="17"/>
  <c r="G148" i="12"/>
  <c r="B149" i="12"/>
  <c r="E148" i="12"/>
  <c r="A148" i="12"/>
  <c r="D148" i="12"/>
  <c r="C148" i="12"/>
  <c r="F148" i="12"/>
  <c r="B487" i="17" l="1"/>
  <c r="G486" i="17"/>
  <c r="F486" i="17"/>
  <c r="E486" i="17"/>
  <c r="D486" i="17"/>
  <c r="C486" i="17"/>
  <c r="A486" i="17"/>
  <c r="D149" i="12"/>
  <c r="A149" i="12"/>
  <c r="G149" i="12"/>
  <c r="B150" i="12"/>
  <c r="E149" i="12"/>
  <c r="F149" i="12"/>
  <c r="C149" i="12"/>
  <c r="A487" i="17" l="1"/>
  <c r="B488" i="17"/>
  <c r="G487" i="17"/>
  <c r="F487" i="17"/>
  <c r="E487" i="17"/>
  <c r="D487" i="17"/>
  <c r="C487" i="17"/>
  <c r="B151" i="12"/>
  <c r="C150" i="12"/>
  <c r="G150" i="12"/>
  <c r="F150" i="12"/>
  <c r="E150" i="12"/>
  <c r="D150" i="12"/>
  <c r="A150" i="12"/>
  <c r="G488" i="17" l="1"/>
  <c r="F488" i="17"/>
  <c r="E488" i="17"/>
  <c r="D488" i="17"/>
  <c r="C488" i="17"/>
  <c r="A488" i="17"/>
  <c r="B489" i="17"/>
  <c r="F151" i="12"/>
  <c r="E151" i="12"/>
  <c r="B152" i="12"/>
  <c r="G151" i="12"/>
  <c r="C151" i="12"/>
  <c r="A151" i="12"/>
  <c r="D151" i="12"/>
  <c r="B490" i="17" l="1"/>
  <c r="G489" i="17"/>
  <c r="F489" i="17"/>
  <c r="E489" i="17"/>
  <c r="D489" i="17"/>
  <c r="C489" i="17"/>
  <c r="A489" i="17"/>
  <c r="D152" i="12"/>
  <c r="B153" i="12"/>
  <c r="E152" i="12"/>
  <c r="F152" i="12"/>
  <c r="C152" i="12"/>
  <c r="A152" i="12"/>
  <c r="G152" i="12"/>
  <c r="E490" i="17" l="1"/>
  <c r="D490" i="17"/>
  <c r="C490" i="17"/>
  <c r="A490" i="17"/>
  <c r="B491" i="17"/>
  <c r="G490" i="17"/>
  <c r="F490" i="17"/>
  <c r="D153" i="12"/>
  <c r="A153" i="12"/>
  <c r="B154" i="12"/>
  <c r="F153" i="12"/>
  <c r="G153" i="12"/>
  <c r="E153" i="12"/>
  <c r="C153" i="12"/>
  <c r="B492" i="17" l="1"/>
  <c r="G491" i="17"/>
  <c r="F491" i="17"/>
  <c r="E491" i="17"/>
  <c r="D491" i="17"/>
  <c r="C491" i="17"/>
  <c r="A491" i="17"/>
  <c r="A154" i="12"/>
  <c r="C154" i="12"/>
  <c r="B155" i="12"/>
  <c r="F154" i="12"/>
  <c r="G154" i="12"/>
  <c r="E154" i="12"/>
  <c r="D154" i="12"/>
  <c r="C492" i="17" l="1"/>
  <c r="A492" i="17"/>
  <c r="B493" i="17"/>
  <c r="G492" i="17"/>
  <c r="F492" i="17"/>
  <c r="E492" i="17"/>
  <c r="D492" i="17"/>
  <c r="F155" i="12"/>
  <c r="A155" i="12"/>
  <c r="B156" i="12"/>
  <c r="D155" i="12"/>
  <c r="C155" i="12"/>
  <c r="G155" i="12"/>
  <c r="E155" i="12"/>
  <c r="G493" i="17" l="1"/>
  <c r="F493" i="17"/>
  <c r="E493" i="17"/>
  <c r="D493" i="17"/>
  <c r="C493" i="17"/>
  <c r="A493" i="17"/>
  <c r="B494" i="17"/>
  <c r="C156" i="12"/>
  <c r="G156" i="12"/>
  <c r="A156" i="12"/>
  <c r="F156" i="12"/>
  <c r="E156" i="12"/>
  <c r="B157" i="12"/>
  <c r="D156" i="12"/>
  <c r="A494" i="17" l="1"/>
  <c r="B495" i="17"/>
  <c r="G494" i="17"/>
  <c r="F494" i="17"/>
  <c r="E494" i="17"/>
  <c r="D494" i="17"/>
  <c r="C494" i="17"/>
  <c r="E157" i="12"/>
  <c r="B158" i="12"/>
  <c r="F157" i="12"/>
  <c r="A157" i="12"/>
  <c r="G157" i="12"/>
  <c r="D157" i="12"/>
  <c r="C157" i="12"/>
  <c r="F495" i="17" l="1"/>
  <c r="E495" i="17"/>
  <c r="D495" i="17"/>
  <c r="C495" i="17"/>
  <c r="A495" i="17"/>
  <c r="B496" i="17"/>
  <c r="G495" i="17"/>
  <c r="A158" i="12"/>
  <c r="E158" i="12"/>
  <c r="B159" i="12"/>
  <c r="D158" i="12"/>
  <c r="G158" i="12"/>
  <c r="F158" i="12"/>
  <c r="C158" i="12"/>
  <c r="B497" i="17" l="1"/>
  <c r="G496" i="17"/>
  <c r="F496" i="17"/>
  <c r="E496" i="17"/>
  <c r="D496" i="17"/>
  <c r="C496" i="17"/>
  <c r="A496" i="17"/>
  <c r="D159" i="12"/>
  <c r="B160" i="12"/>
  <c r="A159" i="12"/>
  <c r="F159" i="12"/>
  <c r="E159" i="12"/>
  <c r="C159" i="12"/>
  <c r="G159" i="12"/>
  <c r="D497" i="17" l="1"/>
  <c r="C497" i="17"/>
  <c r="A497" i="17"/>
  <c r="B498" i="17"/>
  <c r="G497" i="17"/>
  <c r="F497" i="17"/>
  <c r="E497" i="17"/>
  <c r="C160" i="12"/>
  <c r="G160" i="12"/>
  <c r="B161" i="12"/>
  <c r="F160" i="12"/>
  <c r="E160" i="12"/>
  <c r="A160" i="12"/>
  <c r="D160" i="12"/>
  <c r="B499" i="17" l="1"/>
  <c r="G498" i="17"/>
  <c r="F498" i="17"/>
  <c r="E498" i="17"/>
  <c r="D498" i="17"/>
  <c r="C498" i="17"/>
  <c r="A498" i="17"/>
  <c r="B162" i="12"/>
  <c r="G161" i="12"/>
  <c r="D161" i="12"/>
  <c r="C161" i="12"/>
  <c r="A161" i="12"/>
  <c r="F161" i="12"/>
  <c r="E161" i="12"/>
  <c r="A499" i="17" l="1"/>
  <c r="B500" i="17"/>
  <c r="G499" i="17"/>
  <c r="F499" i="17"/>
  <c r="E499" i="17"/>
  <c r="D499" i="17"/>
  <c r="C499" i="17"/>
  <c r="E162" i="12"/>
  <c r="B163" i="12"/>
  <c r="A162" i="12"/>
  <c r="G162" i="12"/>
  <c r="C162" i="12"/>
  <c r="F162" i="12"/>
  <c r="D162" i="12"/>
  <c r="G500" i="17" l="1"/>
  <c r="F500" i="17"/>
  <c r="E500" i="17"/>
  <c r="D500" i="17"/>
  <c r="C500" i="17"/>
  <c r="A500" i="17"/>
  <c r="F163" i="12"/>
  <c r="G163" i="12"/>
  <c r="E163" i="12"/>
  <c r="D163" i="12"/>
  <c r="C163" i="12"/>
  <c r="B164" i="12"/>
  <c r="A163" i="12"/>
  <c r="G164" i="12" l="1"/>
  <c r="E164" i="12"/>
  <c r="A164" i="12"/>
  <c r="B165" i="12"/>
  <c r="C164" i="12"/>
  <c r="D164" i="12"/>
  <c r="F164" i="12"/>
  <c r="D165" i="12" l="1"/>
  <c r="E165" i="12"/>
  <c r="A165" i="12"/>
  <c r="G165" i="12"/>
  <c r="F165" i="12"/>
  <c r="C165" i="12"/>
  <c r="B166" i="12"/>
  <c r="B167" i="12" l="1"/>
  <c r="G166" i="12"/>
  <c r="E166" i="12"/>
  <c r="A166" i="12"/>
  <c r="F166" i="12"/>
  <c r="D166" i="12"/>
  <c r="C166" i="12"/>
  <c r="F167" i="12" l="1"/>
  <c r="C167" i="12"/>
  <c r="B168" i="12"/>
  <c r="D167" i="12"/>
  <c r="G167" i="12"/>
  <c r="E167" i="12"/>
  <c r="A167" i="12"/>
  <c r="C168" i="12" l="1"/>
  <c r="A168" i="12"/>
  <c r="E168" i="12"/>
  <c r="D168" i="12"/>
  <c r="B169" i="12"/>
  <c r="G168" i="12"/>
  <c r="F168" i="12"/>
  <c r="D169" i="12" l="1"/>
  <c r="G169" i="12"/>
  <c r="B170" i="12"/>
  <c r="E169" i="12"/>
  <c r="F169" i="12"/>
  <c r="C169" i="12"/>
  <c r="A169" i="12"/>
  <c r="A170" i="12" l="1"/>
  <c r="F170" i="12"/>
  <c r="C170" i="12"/>
  <c r="B171" i="12"/>
  <c r="E170" i="12"/>
  <c r="D170" i="12"/>
  <c r="G170" i="12"/>
  <c r="F171" i="12" l="1"/>
  <c r="C171" i="12"/>
  <c r="B172" i="12"/>
  <c r="D171" i="12"/>
  <c r="G171" i="12"/>
  <c r="A171" i="12"/>
  <c r="E171" i="12"/>
  <c r="C172" i="12" l="1"/>
  <c r="E172" i="12"/>
  <c r="G172" i="12"/>
  <c r="F172" i="12"/>
  <c r="D172" i="12"/>
  <c r="A172" i="12"/>
  <c r="B173" i="12"/>
  <c r="C173" i="12" l="1"/>
  <c r="D173" i="12"/>
  <c r="A173" i="12"/>
  <c r="F173" i="12"/>
  <c r="B174" i="12"/>
  <c r="E173" i="12"/>
  <c r="G173" i="12"/>
  <c r="A174" i="12" l="1"/>
  <c r="E174" i="12"/>
  <c r="B175" i="12"/>
  <c r="D174" i="12"/>
  <c r="C174" i="12"/>
  <c r="G174" i="12"/>
  <c r="F174" i="12"/>
  <c r="G175" i="12" l="1"/>
  <c r="D175" i="12"/>
  <c r="B176" i="12"/>
  <c r="E175" i="12"/>
  <c r="A175" i="12"/>
  <c r="C175" i="12"/>
  <c r="F175" i="12"/>
  <c r="C176" i="12" l="1"/>
  <c r="G176" i="12"/>
  <c r="E176" i="12"/>
  <c r="B177" i="12"/>
  <c r="F176" i="12"/>
  <c r="A176" i="12"/>
  <c r="D176" i="12"/>
  <c r="F177" i="12" l="1"/>
  <c r="E177" i="12"/>
  <c r="D177" i="12"/>
  <c r="A177" i="12"/>
  <c r="G177" i="12"/>
  <c r="C177" i="12"/>
  <c r="B178" i="12"/>
  <c r="E178" i="12" l="1"/>
  <c r="B179" i="12"/>
  <c r="F178" i="12"/>
  <c r="D178" i="12"/>
  <c r="A178" i="12"/>
  <c r="C178" i="12"/>
  <c r="G178" i="12"/>
  <c r="G179" i="12" l="1"/>
  <c r="E179" i="12"/>
  <c r="B180" i="12"/>
  <c r="D179" i="12"/>
  <c r="C179" i="12"/>
  <c r="A179" i="12"/>
  <c r="F179" i="12"/>
  <c r="G180" i="12" l="1"/>
  <c r="D180" i="12"/>
  <c r="F180" i="12"/>
  <c r="B181" i="12"/>
  <c r="E180" i="12"/>
  <c r="C180" i="12"/>
  <c r="A180" i="12"/>
  <c r="D181" i="12" l="1"/>
  <c r="A181" i="12"/>
  <c r="E181" i="12"/>
  <c r="C181" i="12"/>
  <c r="B182" i="12"/>
  <c r="F181" i="12"/>
  <c r="G181" i="12"/>
  <c r="B183" i="12" l="1"/>
  <c r="F182" i="12"/>
  <c r="D182" i="12"/>
  <c r="C182" i="12"/>
  <c r="A182" i="12"/>
  <c r="G182" i="12"/>
  <c r="E182" i="12"/>
  <c r="F183" i="12" l="1"/>
  <c r="E183" i="12"/>
  <c r="C183" i="12"/>
  <c r="D183" i="12"/>
  <c r="A183" i="12"/>
  <c r="B184" i="12"/>
  <c r="G183" i="12"/>
  <c r="D184" i="12" l="1"/>
  <c r="A184" i="12"/>
  <c r="G184" i="12"/>
  <c r="F184" i="12"/>
  <c r="E184" i="12"/>
  <c r="C184" i="12"/>
  <c r="B185" i="12"/>
  <c r="D185" i="12" l="1"/>
  <c r="G185" i="12"/>
  <c r="E185" i="12"/>
  <c r="A185" i="12"/>
  <c r="B186" i="12"/>
  <c r="C185" i="12"/>
  <c r="F185" i="12"/>
  <c r="A186" i="12" l="1"/>
  <c r="E186" i="12"/>
  <c r="G186" i="12"/>
  <c r="B187" i="12"/>
  <c r="F186" i="12"/>
  <c r="C186" i="12"/>
  <c r="D186" i="12"/>
  <c r="F187" i="12" l="1"/>
  <c r="B188" i="12"/>
  <c r="G187" i="12"/>
  <c r="C187" i="12"/>
  <c r="E187" i="12"/>
  <c r="D187" i="12"/>
  <c r="A187" i="12"/>
  <c r="C188" i="12" l="1"/>
  <c r="F188" i="12"/>
  <c r="E188" i="12"/>
  <c r="D188" i="12"/>
  <c r="A188" i="12"/>
  <c r="G188" i="12"/>
  <c r="B189" i="12"/>
  <c r="B190" i="12" l="1"/>
  <c r="D189" i="12"/>
  <c r="F189" i="12"/>
  <c r="G189" i="12"/>
  <c r="E189" i="12"/>
  <c r="C189" i="12"/>
  <c r="A189" i="12"/>
  <c r="A190" i="12" l="1"/>
  <c r="E190" i="12"/>
  <c r="D190" i="12"/>
  <c r="F190" i="12"/>
  <c r="B191" i="12"/>
  <c r="G190" i="12"/>
  <c r="C190" i="12"/>
  <c r="G191" i="12" l="1"/>
  <c r="D191" i="12"/>
  <c r="E191" i="12"/>
  <c r="C191" i="12"/>
  <c r="A191" i="12"/>
  <c r="F191" i="12"/>
  <c r="B192" i="12"/>
  <c r="C192" i="12" l="1"/>
  <c r="G192" i="12"/>
  <c r="F192" i="12"/>
  <c r="D192" i="12"/>
  <c r="E192" i="12"/>
  <c r="B193" i="12"/>
  <c r="A192" i="12"/>
  <c r="E193" i="12" l="1"/>
  <c r="B194" i="12"/>
  <c r="F193" i="12"/>
  <c r="D193" i="12"/>
  <c r="C193" i="12"/>
  <c r="A193" i="12"/>
  <c r="G193" i="12"/>
  <c r="E194" i="12" l="1"/>
  <c r="B195" i="12"/>
  <c r="F194" i="12"/>
  <c r="D194" i="12"/>
  <c r="G194" i="12"/>
  <c r="A194" i="12"/>
  <c r="C194" i="12"/>
  <c r="A195" i="12" l="1"/>
  <c r="F195" i="12"/>
  <c r="B196" i="12"/>
  <c r="G195" i="12"/>
  <c r="C195" i="12"/>
  <c r="E195" i="12"/>
  <c r="D195" i="12"/>
  <c r="G196" i="12" l="1"/>
  <c r="D196" i="12"/>
  <c r="A196" i="12"/>
  <c r="B197" i="12"/>
  <c r="F196" i="12"/>
  <c r="C196" i="12"/>
  <c r="E196" i="12"/>
  <c r="D197" i="12" l="1"/>
  <c r="C197" i="12"/>
  <c r="A197" i="12"/>
  <c r="G197" i="12"/>
  <c r="B198" i="12"/>
  <c r="F197" i="12"/>
  <c r="E197" i="12"/>
  <c r="B199" i="12" l="1"/>
  <c r="E198" i="12"/>
  <c r="C198" i="12"/>
  <c r="G198" i="12"/>
  <c r="D198" i="12"/>
  <c r="A198" i="12"/>
  <c r="F198" i="12"/>
  <c r="F199" i="12" l="1"/>
  <c r="E199" i="12"/>
  <c r="C199" i="12"/>
  <c r="G199" i="12"/>
  <c r="B200" i="12"/>
  <c r="A199" i="12"/>
  <c r="D199" i="12"/>
  <c r="B201" i="12" l="1"/>
  <c r="C200" i="12"/>
  <c r="G200" i="12"/>
  <c r="F200" i="12"/>
  <c r="D200" i="12"/>
  <c r="A200" i="12"/>
  <c r="E200" i="12"/>
  <c r="D201" i="12" l="1"/>
  <c r="G201" i="12"/>
  <c r="E201" i="12"/>
  <c r="F201" i="12"/>
  <c r="A201" i="12"/>
  <c r="B202" i="12"/>
  <c r="C201" i="12"/>
  <c r="A202" i="12" l="1"/>
  <c r="F202" i="12"/>
  <c r="C202" i="12"/>
  <c r="G202" i="12"/>
  <c r="D202" i="12"/>
  <c r="B203" i="12"/>
  <c r="E202" i="12"/>
  <c r="F203" i="12" l="1"/>
  <c r="B204" i="12"/>
  <c r="G203" i="12"/>
  <c r="E203" i="12"/>
  <c r="C203" i="12"/>
  <c r="A203" i="12"/>
  <c r="D203" i="12"/>
  <c r="C204" i="12" l="1"/>
  <c r="G204" i="12"/>
  <c r="E204" i="12"/>
  <c r="B205" i="12"/>
  <c r="A204" i="12"/>
  <c r="F204" i="12"/>
  <c r="D204" i="12"/>
  <c r="B206" i="12" l="1"/>
  <c r="E205" i="12"/>
  <c r="C205" i="12"/>
  <c r="A205" i="12"/>
  <c r="F205" i="12"/>
  <c r="D205" i="12"/>
  <c r="G205" i="12"/>
  <c r="A206" i="12" l="1"/>
  <c r="E206" i="12"/>
  <c r="D206" i="12"/>
  <c r="G206" i="12"/>
  <c r="C206" i="12"/>
  <c r="B207" i="12"/>
  <c r="F206" i="12"/>
  <c r="F207" i="12" l="1"/>
  <c r="D207" i="12"/>
  <c r="B208" i="12"/>
  <c r="G207" i="12"/>
  <c r="C207" i="12"/>
  <c r="A207" i="12"/>
  <c r="E207" i="12"/>
  <c r="C208" i="12" l="1"/>
  <c r="G208" i="12"/>
  <c r="F208" i="12"/>
  <c r="D208" i="12"/>
  <c r="B209" i="12"/>
  <c r="A208" i="12"/>
  <c r="E208" i="12"/>
  <c r="A209" i="12" l="1"/>
  <c r="B210" i="12"/>
  <c r="G209" i="12"/>
  <c r="C209" i="12"/>
  <c r="F209" i="12"/>
  <c r="D209" i="12"/>
  <c r="E209" i="12"/>
  <c r="E210" i="12" l="1"/>
  <c r="B211" i="12"/>
  <c r="F210" i="12"/>
  <c r="G210" i="12"/>
  <c r="C210" i="12"/>
  <c r="D210" i="12"/>
  <c r="A210" i="12"/>
  <c r="A211" i="12" l="1"/>
  <c r="G211" i="12"/>
  <c r="D211" i="12"/>
  <c r="C211" i="12"/>
  <c r="F211" i="12"/>
  <c r="E211" i="12"/>
  <c r="B212" i="12"/>
  <c r="G212" i="12" l="1"/>
  <c r="A212" i="12"/>
  <c r="E212" i="12"/>
  <c r="D212" i="12"/>
  <c r="B213" i="12"/>
  <c r="C212" i="12"/>
  <c r="F212" i="12"/>
  <c r="D213" i="12" l="1"/>
  <c r="C213" i="12"/>
  <c r="A213" i="12"/>
  <c r="F213" i="12"/>
  <c r="G213" i="12"/>
  <c r="E213" i="12"/>
  <c r="B214" i="12"/>
  <c r="B215" i="12" l="1"/>
  <c r="A214" i="12"/>
  <c r="G214" i="12"/>
  <c r="F214" i="12"/>
  <c r="C214" i="12"/>
  <c r="D214" i="12"/>
  <c r="E214" i="12"/>
  <c r="F215" i="12" l="1"/>
  <c r="E215" i="12"/>
  <c r="C215" i="12"/>
  <c r="G215" i="12"/>
  <c r="A215" i="12"/>
  <c r="B216" i="12"/>
  <c r="D215" i="12"/>
  <c r="G216" i="12" l="1"/>
  <c r="E216" i="12"/>
  <c r="B217" i="12"/>
  <c r="F216" i="12"/>
  <c r="D216" i="12"/>
  <c r="C216" i="12"/>
  <c r="A216" i="12"/>
  <c r="D217" i="12" l="1"/>
  <c r="G217" i="12"/>
  <c r="E217" i="12"/>
  <c r="B218" i="12"/>
  <c r="A217" i="12"/>
  <c r="F217" i="12"/>
  <c r="C217" i="12"/>
  <c r="A218" i="12" l="1"/>
  <c r="C218" i="12"/>
  <c r="B219" i="12"/>
  <c r="D218" i="12"/>
  <c r="F218" i="12"/>
  <c r="E218" i="12"/>
  <c r="G218" i="12"/>
  <c r="F219" i="12" l="1"/>
  <c r="B220" i="12"/>
  <c r="G219" i="12"/>
  <c r="D219" i="12"/>
  <c r="E219" i="12"/>
  <c r="C219" i="12"/>
  <c r="A219" i="12"/>
  <c r="C220" i="12" l="1"/>
  <c r="A220" i="12"/>
  <c r="B221" i="12"/>
  <c r="E220" i="12"/>
  <c r="F220" i="12"/>
  <c r="D220" i="12"/>
  <c r="G220" i="12"/>
  <c r="B222" i="12" l="1"/>
  <c r="A221" i="12"/>
  <c r="E221" i="12"/>
  <c r="D221" i="12"/>
  <c r="C221" i="12"/>
  <c r="G221" i="12"/>
  <c r="F221" i="12"/>
  <c r="G222" i="12" l="1"/>
  <c r="A222" i="12"/>
  <c r="E222" i="12"/>
  <c r="D222" i="12"/>
  <c r="B223" i="12"/>
  <c r="F222" i="12"/>
  <c r="C222" i="12"/>
  <c r="C223" i="12" l="1"/>
  <c r="A223" i="12"/>
  <c r="B224" i="12"/>
  <c r="E223" i="12"/>
  <c r="G223" i="12"/>
  <c r="F223" i="12"/>
  <c r="D223" i="12"/>
  <c r="E224" i="12" l="1"/>
  <c r="B225" i="12"/>
  <c r="D224" i="12"/>
  <c r="F224" i="12"/>
  <c r="A224" i="12"/>
  <c r="G224" i="12"/>
  <c r="C224" i="12"/>
  <c r="C225" i="12" l="1"/>
  <c r="A225" i="12"/>
  <c r="B226" i="12"/>
  <c r="E225" i="12"/>
  <c r="F225" i="12"/>
  <c r="D225" i="12"/>
  <c r="G225" i="12"/>
  <c r="G226" i="12" l="1"/>
  <c r="B227" i="12"/>
  <c r="D226" i="12"/>
  <c r="F226" i="12"/>
  <c r="C226" i="12"/>
  <c r="A226" i="12"/>
  <c r="E226" i="12"/>
  <c r="D227" i="12" l="1"/>
  <c r="G227" i="12"/>
  <c r="F227" i="12"/>
  <c r="C227" i="12"/>
  <c r="B228" i="12"/>
  <c r="E227" i="12"/>
  <c r="A227" i="12"/>
  <c r="B229" i="12" l="1"/>
  <c r="A228" i="12"/>
  <c r="G228" i="12"/>
  <c r="F228" i="12"/>
  <c r="E228" i="12"/>
  <c r="D228" i="12"/>
  <c r="C228" i="12"/>
  <c r="F229" i="12" l="1"/>
  <c r="G229" i="12"/>
  <c r="B230" i="12"/>
  <c r="D229" i="12"/>
  <c r="C229" i="12"/>
  <c r="E229" i="12"/>
  <c r="A229" i="12"/>
  <c r="D230" i="12" l="1"/>
  <c r="C230" i="12"/>
  <c r="A230" i="12"/>
  <c r="B231" i="12"/>
  <c r="F230" i="12"/>
  <c r="E230" i="12"/>
  <c r="G230" i="12"/>
  <c r="D231" i="12" l="1"/>
  <c r="C231" i="12"/>
  <c r="F231" i="12"/>
  <c r="E231" i="12"/>
  <c r="B232" i="12"/>
  <c r="G231" i="12"/>
  <c r="A231" i="12"/>
  <c r="A232" i="12" l="1"/>
  <c r="D232" i="12"/>
  <c r="G232" i="12"/>
  <c r="E232" i="12"/>
  <c r="F232" i="12"/>
  <c r="C232" i="12"/>
  <c r="B233" i="12"/>
  <c r="F233" i="12" l="1"/>
  <c r="A233" i="12"/>
  <c r="E233" i="12"/>
  <c r="C233" i="12"/>
  <c r="B234" i="12"/>
  <c r="G233" i="12"/>
  <c r="D233" i="12"/>
  <c r="C234" i="12" l="1"/>
  <c r="B235" i="12"/>
  <c r="F234" i="12"/>
  <c r="E234" i="12"/>
  <c r="A234" i="12"/>
  <c r="G234" i="12"/>
  <c r="D234" i="12"/>
  <c r="A235" i="12" l="1"/>
  <c r="E235" i="12"/>
  <c r="D235" i="12"/>
  <c r="F235" i="12"/>
  <c r="B236" i="12"/>
  <c r="G235" i="12"/>
  <c r="C235" i="12"/>
  <c r="A236" i="12" l="1"/>
  <c r="E236" i="12"/>
  <c r="F236" i="12"/>
  <c r="D236" i="12"/>
  <c r="C236" i="12"/>
  <c r="B237" i="12"/>
  <c r="G236" i="12"/>
  <c r="E237" i="12" l="1"/>
  <c r="B238" i="12"/>
  <c r="F237" i="12"/>
  <c r="A237" i="12"/>
  <c r="C237" i="12"/>
  <c r="G237" i="12"/>
  <c r="D237" i="12"/>
  <c r="C238" i="12" l="1"/>
  <c r="G238" i="12"/>
  <c r="A238" i="12"/>
  <c r="E238" i="12"/>
  <c r="D238" i="12"/>
  <c r="B239" i="12"/>
  <c r="F238" i="12"/>
  <c r="B240" i="12" l="1"/>
  <c r="G239" i="12"/>
  <c r="E239" i="12"/>
  <c r="C239" i="12"/>
  <c r="A239" i="12"/>
  <c r="F239" i="12"/>
  <c r="D239" i="12"/>
  <c r="E240" i="12" l="1"/>
  <c r="B241" i="12"/>
  <c r="G240" i="12"/>
  <c r="F240" i="12"/>
  <c r="C240" i="12"/>
  <c r="D240" i="12"/>
  <c r="A240" i="12"/>
  <c r="G241" i="12" l="1"/>
  <c r="F241" i="12"/>
  <c r="C241" i="12"/>
  <c r="E241" i="12"/>
  <c r="B242" i="12"/>
  <c r="D241" i="12"/>
  <c r="A241" i="12"/>
  <c r="G242" i="12" l="1"/>
  <c r="F242" i="12"/>
  <c r="A242" i="12"/>
  <c r="C242" i="12"/>
  <c r="D242" i="12"/>
  <c r="B243" i="12"/>
  <c r="E242" i="12"/>
  <c r="D243" i="12" l="1"/>
  <c r="E243" i="12"/>
  <c r="C243" i="12"/>
  <c r="A243" i="12"/>
  <c r="B244" i="12"/>
  <c r="G243" i="12"/>
  <c r="F243" i="12"/>
  <c r="B245" i="12" l="1"/>
  <c r="G244" i="12"/>
  <c r="D244" i="12"/>
  <c r="F244" i="12"/>
  <c r="C244" i="12"/>
  <c r="E244" i="12"/>
  <c r="A244" i="12"/>
  <c r="C245" i="12" l="1"/>
  <c r="G245" i="12"/>
  <c r="E245" i="12"/>
  <c r="B246" i="12"/>
  <c r="F245" i="12"/>
  <c r="A245" i="12"/>
  <c r="D245" i="12"/>
  <c r="G246" i="12" l="1"/>
  <c r="C246" i="12"/>
  <c r="F246" i="12"/>
  <c r="A246" i="12"/>
  <c r="B247" i="12"/>
  <c r="E246" i="12"/>
  <c r="D246" i="12"/>
  <c r="D247" i="12" l="1"/>
  <c r="G247" i="12"/>
  <c r="F247" i="12"/>
  <c r="C247" i="12"/>
  <c r="B248" i="12"/>
  <c r="A247" i="12"/>
  <c r="E247" i="12"/>
  <c r="B249" i="12" l="1"/>
  <c r="D248" i="12"/>
  <c r="E248" i="12"/>
  <c r="F248" i="12"/>
  <c r="G248" i="12"/>
  <c r="A248" i="12"/>
  <c r="C248" i="12"/>
  <c r="F249" i="12" l="1"/>
  <c r="C249" i="12"/>
  <c r="A249" i="12"/>
  <c r="E249" i="12"/>
  <c r="D249" i="12"/>
  <c r="B250" i="12"/>
  <c r="G249" i="12"/>
  <c r="D250" i="12" l="1"/>
  <c r="G250" i="12"/>
  <c r="E250" i="12"/>
  <c r="B251" i="12"/>
  <c r="A250" i="12"/>
  <c r="F250" i="12"/>
  <c r="C250" i="12"/>
  <c r="D251" i="12" l="1"/>
  <c r="A251" i="12"/>
  <c r="E251" i="12"/>
  <c r="B252" i="12"/>
  <c r="F251" i="12"/>
  <c r="C251" i="12"/>
  <c r="G251" i="12"/>
  <c r="A252" i="12" l="1"/>
  <c r="C252" i="12"/>
  <c r="D252" i="12"/>
  <c r="F252" i="12"/>
  <c r="B253" i="12"/>
  <c r="G252" i="12"/>
  <c r="E252" i="12"/>
  <c r="F253" i="12" l="1"/>
  <c r="A253" i="12"/>
  <c r="E253" i="12"/>
  <c r="D253" i="12"/>
  <c r="C253" i="12"/>
  <c r="B254" i="12"/>
  <c r="G253" i="12"/>
  <c r="C254" i="12" l="1"/>
  <c r="E254" i="12"/>
  <c r="A254" i="12"/>
  <c r="B255" i="12"/>
  <c r="F254" i="12"/>
  <c r="G254" i="12"/>
  <c r="D254" i="12"/>
  <c r="E255" i="12" l="1"/>
  <c r="A255" i="12"/>
  <c r="G255" i="12"/>
  <c r="B256" i="12"/>
  <c r="D255" i="12"/>
  <c r="C255" i="12"/>
  <c r="F255" i="12"/>
  <c r="E256" i="12" l="1"/>
  <c r="A256" i="12"/>
  <c r="C256" i="12"/>
  <c r="D256" i="12"/>
  <c r="G256" i="12"/>
  <c r="B257" i="12"/>
  <c r="F256" i="12"/>
  <c r="B258" i="12" l="1"/>
  <c r="D257" i="12"/>
  <c r="A257" i="12"/>
  <c r="G257" i="12"/>
  <c r="E257" i="12"/>
  <c r="F257" i="12"/>
  <c r="C257" i="12"/>
  <c r="G258" i="12" l="1"/>
  <c r="C258" i="12"/>
  <c r="A258" i="12"/>
  <c r="D258" i="12"/>
  <c r="E258" i="12"/>
  <c r="B259" i="12"/>
  <c r="F258" i="12"/>
  <c r="A259" i="12" l="1"/>
  <c r="G259" i="12"/>
  <c r="D259" i="12"/>
  <c r="C259" i="12"/>
  <c r="E259" i="12"/>
  <c r="F259" i="12"/>
  <c r="B260" i="12"/>
  <c r="B261" i="12" l="1"/>
  <c r="E260" i="12"/>
  <c r="G260" i="12"/>
  <c r="C260" i="12"/>
  <c r="D260" i="12"/>
  <c r="F260" i="12"/>
  <c r="A260" i="12"/>
  <c r="E261" i="12" l="1"/>
  <c r="C261" i="12"/>
  <c r="A261" i="12"/>
  <c r="B262" i="12"/>
  <c r="F261" i="12"/>
  <c r="G261" i="12"/>
  <c r="D261" i="12"/>
  <c r="G262" i="12" l="1"/>
  <c r="F262" i="12"/>
  <c r="C262" i="12"/>
  <c r="B263" i="12"/>
  <c r="E262" i="12"/>
  <c r="D262" i="12"/>
  <c r="A262" i="12"/>
  <c r="D263" i="12" l="1"/>
  <c r="E263" i="12"/>
  <c r="B264" i="12"/>
  <c r="C263" i="12"/>
  <c r="F263" i="12"/>
  <c r="G263" i="12"/>
  <c r="A263" i="12"/>
  <c r="B265" i="12" l="1"/>
  <c r="C264" i="12"/>
  <c r="A264" i="12"/>
  <c r="F264" i="12"/>
  <c r="D264" i="12"/>
  <c r="G264" i="12"/>
  <c r="E264" i="12"/>
  <c r="F265" i="12" l="1"/>
  <c r="B266" i="12"/>
  <c r="G265" i="12"/>
  <c r="A265" i="12"/>
  <c r="D265" i="12"/>
  <c r="E265" i="12"/>
  <c r="C265" i="12"/>
  <c r="F266" i="12" l="1"/>
  <c r="D266" i="12"/>
  <c r="B267" i="12"/>
  <c r="E266" i="12"/>
  <c r="G266" i="12"/>
  <c r="C266" i="12"/>
  <c r="A266" i="12"/>
  <c r="D267" i="12" l="1"/>
  <c r="A267" i="12"/>
  <c r="B268" i="12"/>
  <c r="G267" i="12"/>
  <c r="F267" i="12"/>
  <c r="C267" i="12"/>
  <c r="E267" i="12"/>
  <c r="A268" i="12" l="1"/>
  <c r="F268" i="12"/>
  <c r="G268" i="12"/>
  <c r="B269" i="12"/>
  <c r="E268" i="12"/>
  <c r="D268" i="12"/>
  <c r="C268" i="12"/>
  <c r="F269" i="12" l="1"/>
  <c r="C269" i="12"/>
  <c r="D269" i="12"/>
  <c r="B270" i="12"/>
  <c r="E269" i="12"/>
  <c r="G269" i="12"/>
  <c r="A269" i="12"/>
  <c r="C270" i="12" l="1"/>
  <c r="A270" i="12"/>
  <c r="G270" i="12"/>
  <c r="D270" i="12"/>
  <c r="F270" i="12"/>
  <c r="E270" i="12"/>
  <c r="B271" i="12"/>
  <c r="C271" i="12" l="1"/>
  <c r="G271" i="12"/>
  <c r="F271" i="12"/>
  <c r="A271" i="12"/>
  <c r="B272" i="12"/>
  <c r="E271" i="12"/>
  <c r="D271" i="12"/>
  <c r="E272" i="12" l="1"/>
  <c r="A272" i="12"/>
  <c r="D272" i="12"/>
  <c r="B273" i="12"/>
  <c r="F272" i="12"/>
  <c r="G272" i="12"/>
  <c r="C272" i="12"/>
  <c r="G273" i="12" l="1"/>
  <c r="A273" i="12"/>
  <c r="F273" i="12"/>
  <c r="D273" i="12"/>
  <c r="B274" i="12"/>
  <c r="E273" i="12"/>
  <c r="C273" i="12"/>
  <c r="G274" i="12" l="1"/>
  <c r="C274" i="12"/>
  <c r="E274" i="12"/>
  <c r="B275" i="12"/>
  <c r="A274" i="12"/>
  <c r="F274" i="12"/>
  <c r="D274" i="12"/>
  <c r="D275" i="12" l="1"/>
  <c r="A275" i="12"/>
  <c r="G275" i="12"/>
  <c r="E275" i="12"/>
  <c r="C275" i="12"/>
  <c r="F275" i="12"/>
  <c r="B276" i="12"/>
  <c r="B277" i="12" l="1"/>
  <c r="E276" i="12"/>
  <c r="D276" i="12"/>
  <c r="A276" i="12"/>
  <c r="C276" i="12"/>
  <c r="G276" i="12"/>
  <c r="F276" i="12"/>
  <c r="C277" i="12" l="1"/>
  <c r="G277" i="12"/>
  <c r="E277" i="12"/>
  <c r="B278" i="12"/>
  <c r="F277" i="12"/>
  <c r="D277" i="12"/>
  <c r="A277" i="12"/>
  <c r="G278" i="12" l="1"/>
  <c r="B279" i="12"/>
  <c r="C278" i="12"/>
  <c r="F278" i="12"/>
  <c r="D278" i="12"/>
  <c r="A278" i="12"/>
  <c r="E278" i="12"/>
  <c r="D279" i="12" l="1"/>
  <c r="G279" i="12"/>
  <c r="A279" i="12"/>
  <c r="F279" i="12"/>
  <c r="E279" i="12"/>
  <c r="B280" i="12"/>
  <c r="C279" i="12"/>
  <c r="B281" i="12" l="1"/>
  <c r="F280" i="12"/>
  <c r="A280" i="12"/>
  <c r="G280" i="12"/>
  <c r="E280" i="12"/>
  <c r="C280" i="12"/>
  <c r="D280" i="12"/>
  <c r="F281" i="12" l="1"/>
  <c r="G281" i="12"/>
  <c r="C281" i="12"/>
  <c r="B282" i="12"/>
  <c r="D281" i="12"/>
  <c r="A281" i="12"/>
  <c r="E281" i="12"/>
  <c r="D282" i="12" l="1"/>
  <c r="A282" i="12"/>
  <c r="F282" i="12"/>
  <c r="C282" i="12"/>
  <c r="E282" i="12"/>
  <c r="B283" i="12"/>
  <c r="G282" i="12"/>
  <c r="D283" i="12" l="1"/>
  <c r="F283" i="12"/>
  <c r="G283" i="12"/>
  <c r="E283" i="12"/>
  <c r="A283" i="12"/>
  <c r="C283" i="12"/>
  <c r="B284" i="12"/>
  <c r="A284" i="12" l="1"/>
  <c r="D284" i="12"/>
  <c r="C284" i="12"/>
  <c r="B285" i="12"/>
  <c r="G284" i="12"/>
  <c r="E284" i="12"/>
  <c r="F284" i="12"/>
  <c r="F285" i="12" l="1"/>
  <c r="A285" i="12"/>
  <c r="B286" i="12"/>
  <c r="C285" i="12"/>
  <c r="G285" i="12"/>
  <c r="D285" i="12"/>
  <c r="E285" i="12"/>
  <c r="C286" i="12" l="1"/>
  <c r="F286" i="12"/>
  <c r="E286" i="12"/>
  <c r="B287" i="12"/>
  <c r="D286" i="12"/>
  <c r="A286" i="12"/>
  <c r="G286" i="12"/>
  <c r="A287" i="12" l="1"/>
  <c r="E287" i="12"/>
  <c r="C287" i="12"/>
  <c r="B288" i="12"/>
  <c r="G287" i="12"/>
  <c r="D287" i="12"/>
  <c r="F287" i="12"/>
  <c r="E288" i="12" l="1"/>
  <c r="A288" i="12"/>
  <c r="F288" i="12"/>
  <c r="D288" i="12"/>
  <c r="C288" i="12"/>
  <c r="G288" i="12"/>
  <c r="B289" i="12"/>
  <c r="E289" i="12" l="1"/>
  <c r="B290" i="12"/>
  <c r="F289" i="12"/>
  <c r="A289" i="12"/>
  <c r="C289" i="12"/>
  <c r="D289" i="12"/>
  <c r="G289" i="12"/>
  <c r="G290" i="12" l="1"/>
  <c r="C290" i="12"/>
  <c r="D290" i="12"/>
  <c r="B291" i="12"/>
  <c r="E290" i="12"/>
  <c r="F290" i="12"/>
  <c r="A290" i="12"/>
  <c r="B292" i="12" l="1"/>
  <c r="A291" i="12"/>
  <c r="D291" i="12"/>
  <c r="F291" i="12"/>
  <c r="C291" i="12"/>
  <c r="G291" i="12"/>
  <c r="E291" i="12"/>
  <c r="B293" i="12" l="1"/>
  <c r="E292" i="12"/>
  <c r="G292" i="12"/>
  <c r="F292" i="12"/>
  <c r="D292" i="12"/>
  <c r="C292" i="12"/>
  <c r="A292" i="12"/>
  <c r="D293" i="12" l="1"/>
  <c r="G293" i="12"/>
  <c r="E293" i="12"/>
  <c r="A293" i="12"/>
  <c r="F293" i="12"/>
  <c r="C293" i="12"/>
  <c r="B294" i="12"/>
  <c r="G294" i="12" l="1"/>
  <c r="F294" i="12"/>
  <c r="A294" i="12"/>
  <c r="E294" i="12"/>
  <c r="C294" i="12"/>
  <c r="B295" i="12"/>
  <c r="D294" i="12"/>
  <c r="D295" i="12" l="1"/>
  <c r="E295" i="12"/>
  <c r="G295" i="12"/>
  <c r="C295" i="12"/>
  <c r="A295" i="12"/>
  <c r="F295" i="12"/>
  <c r="B296" i="12"/>
  <c r="B297" i="12" l="1"/>
  <c r="C296" i="12"/>
  <c r="G296" i="12"/>
  <c r="F296" i="12"/>
  <c r="D296" i="12"/>
  <c r="A296" i="12"/>
  <c r="E296" i="12"/>
  <c r="F297" i="12" l="1"/>
  <c r="D297" i="12"/>
  <c r="B298" i="12"/>
  <c r="C297" i="12"/>
  <c r="A297" i="12"/>
  <c r="G297" i="12"/>
  <c r="E297" i="12"/>
  <c r="B299" i="12" l="1"/>
  <c r="F298" i="12"/>
  <c r="C298" i="12"/>
  <c r="G298" i="12"/>
  <c r="D298" i="12"/>
  <c r="A298" i="12"/>
  <c r="E298" i="12"/>
  <c r="D299" i="12" l="1"/>
  <c r="B300" i="12"/>
  <c r="G299" i="12"/>
  <c r="F299" i="12"/>
  <c r="C299" i="12"/>
  <c r="A299" i="12"/>
  <c r="E299" i="12"/>
  <c r="A300" i="12" l="1"/>
  <c r="F300" i="12"/>
  <c r="C300" i="12"/>
  <c r="B301" i="12"/>
  <c r="E300" i="12"/>
  <c r="G300" i="12"/>
  <c r="D300" i="12"/>
  <c r="F301" i="12" l="1"/>
  <c r="B302" i="12"/>
  <c r="E301" i="12"/>
  <c r="C301" i="12"/>
  <c r="D301" i="12"/>
  <c r="G301" i="12"/>
  <c r="A301" i="12"/>
  <c r="C302" i="12" l="1"/>
  <c r="F302" i="12"/>
  <c r="G302" i="12"/>
  <c r="D302" i="12"/>
  <c r="A302" i="12"/>
  <c r="B303" i="12"/>
  <c r="E302" i="12"/>
  <c r="C303" i="12" l="1"/>
  <c r="A303" i="12"/>
  <c r="B304" i="12"/>
  <c r="F303" i="12"/>
  <c r="E303" i="12"/>
  <c r="D303" i="12"/>
  <c r="G303" i="12"/>
  <c r="E304" i="12" l="1"/>
  <c r="A304" i="12"/>
  <c r="B305" i="12"/>
  <c r="F304" i="12"/>
  <c r="D304" i="12"/>
  <c r="G304" i="12"/>
  <c r="C304" i="12"/>
  <c r="C305" i="12" l="1"/>
  <c r="G305" i="12"/>
  <c r="F305" i="12"/>
  <c r="D305" i="12"/>
  <c r="B306" i="12"/>
  <c r="E305" i="12"/>
  <c r="A305" i="12"/>
  <c r="G306" i="12" l="1"/>
  <c r="C306" i="12"/>
  <c r="D306" i="12"/>
  <c r="E306" i="12"/>
  <c r="A306" i="12"/>
  <c r="B307" i="12"/>
  <c r="F306" i="12"/>
  <c r="E307" i="12" l="1"/>
  <c r="C307" i="12"/>
  <c r="A307" i="12"/>
  <c r="F307" i="12"/>
  <c r="B308" i="12"/>
  <c r="G307" i="12"/>
  <c r="D307" i="12"/>
  <c r="B309" i="12" l="1"/>
  <c r="C308" i="12"/>
  <c r="G308" i="12"/>
  <c r="F308" i="12"/>
  <c r="D308" i="12"/>
  <c r="E308" i="12"/>
  <c r="A308" i="12"/>
  <c r="G309" i="12" l="1"/>
  <c r="E309" i="12"/>
  <c r="A309" i="12"/>
  <c r="F309" i="12"/>
  <c r="B310" i="12"/>
  <c r="C309" i="12"/>
  <c r="D309" i="12"/>
  <c r="A310" i="12" l="1"/>
  <c r="E310" i="12"/>
  <c r="D310" i="12"/>
  <c r="C310" i="12"/>
  <c r="G310" i="12"/>
  <c r="B311" i="12"/>
  <c r="F310" i="12"/>
  <c r="B312" i="12" l="1"/>
  <c r="G311" i="12"/>
  <c r="D311" i="12"/>
  <c r="C311" i="12"/>
  <c r="E311" i="12"/>
  <c r="F311" i="12"/>
  <c r="A311" i="12"/>
  <c r="F312" i="12" l="1"/>
  <c r="A312" i="12"/>
  <c r="D312" i="12"/>
  <c r="C312" i="12"/>
  <c r="B313" i="12"/>
  <c r="E312" i="12"/>
  <c r="G312" i="12"/>
  <c r="B314" i="12" l="1"/>
  <c r="G313" i="12"/>
  <c r="F313" i="12"/>
  <c r="E313" i="12"/>
  <c r="D313" i="12"/>
  <c r="C313" i="12"/>
  <c r="A313" i="12"/>
  <c r="D314" i="12" l="1"/>
  <c r="A314" i="12"/>
  <c r="B315" i="12"/>
  <c r="G314" i="12"/>
  <c r="F314" i="12"/>
  <c r="C314" i="12"/>
  <c r="E314" i="12"/>
  <c r="B316" i="12" l="1"/>
  <c r="F315" i="12"/>
  <c r="A315" i="12"/>
  <c r="G315" i="12"/>
  <c r="E315" i="12"/>
  <c r="C315" i="12"/>
  <c r="D315" i="12"/>
  <c r="F316" i="12" l="1"/>
  <c r="D316" i="12"/>
  <c r="C316" i="12"/>
  <c r="A316" i="12"/>
  <c r="B317" i="12"/>
  <c r="G316" i="12"/>
  <c r="E316" i="12"/>
  <c r="B318" i="12" l="1"/>
  <c r="F317" i="12"/>
  <c r="D317" i="12"/>
  <c r="G317" i="12"/>
  <c r="C317" i="12"/>
  <c r="E317" i="12"/>
  <c r="A317" i="12"/>
  <c r="F318" i="12" l="1"/>
  <c r="E318" i="12"/>
  <c r="D318" i="12"/>
  <c r="C318" i="12"/>
  <c r="B319" i="12"/>
  <c r="G318" i="12"/>
  <c r="A318" i="12"/>
  <c r="A319" i="12" l="1"/>
  <c r="D319" i="12"/>
  <c r="G319" i="12"/>
  <c r="F319" i="12"/>
  <c r="C319" i="12"/>
  <c r="B320" i="12"/>
  <c r="E319" i="12"/>
  <c r="G320" i="12" l="1"/>
  <c r="F320" i="12"/>
  <c r="E320" i="12"/>
  <c r="C320" i="12"/>
  <c r="A320" i="12"/>
  <c r="B321" i="12"/>
  <c r="D320" i="12"/>
  <c r="C321" i="12" l="1"/>
  <c r="A321" i="12"/>
  <c r="G321" i="12"/>
  <c r="F321" i="12"/>
  <c r="B322" i="12"/>
  <c r="E321" i="12"/>
  <c r="D321" i="12"/>
  <c r="B323" i="12" l="1"/>
  <c r="G322" i="12"/>
  <c r="D322" i="12"/>
  <c r="E322" i="12"/>
  <c r="F322" i="12"/>
  <c r="C322" i="12"/>
  <c r="A322" i="12"/>
  <c r="E323" i="12" l="1"/>
  <c r="C323" i="12"/>
  <c r="A323" i="12"/>
  <c r="G323" i="12"/>
  <c r="F323" i="12"/>
  <c r="D323" i="12"/>
  <c r="B324" i="12"/>
  <c r="B325" i="12" l="1"/>
  <c r="G324" i="12"/>
  <c r="C324" i="12"/>
  <c r="F324" i="12"/>
  <c r="D324" i="12"/>
  <c r="E324" i="12"/>
  <c r="A324" i="12"/>
  <c r="G325" i="12" l="1"/>
  <c r="E325" i="12"/>
  <c r="D325" i="12"/>
  <c r="C325" i="12"/>
  <c r="B326" i="12"/>
  <c r="A325" i="12"/>
  <c r="F325" i="12"/>
  <c r="E326" i="12" l="1"/>
  <c r="B327" i="12"/>
  <c r="F326" i="12"/>
  <c r="G326" i="12"/>
  <c r="D326" i="12"/>
  <c r="C326" i="12"/>
  <c r="A326" i="12"/>
  <c r="B328" i="12" l="1"/>
  <c r="G327" i="12"/>
  <c r="F327" i="12"/>
  <c r="E327" i="12"/>
  <c r="D327" i="12"/>
  <c r="A327" i="12"/>
  <c r="C327" i="12"/>
  <c r="B329" i="12" l="1"/>
  <c r="E328" i="12"/>
  <c r="D328" i="12"/>
  <c r="G328" i="12"/>
  <c r="C328" i="12"/>
  <c r="F328" i="12"/>
  <c r="A328" i="12"/>
  <c r="B330" i="12" l="1"/>
  <c r="G329" i="12"/>
  <c r="F329" i="12"/>
  <c r="A329" i="12"/>
  <c r="E329" i="12"/>
  <c r="C329" i="12"/>
  <c r="D329" i="12"/>
  <c r="D330" i="12" l="1"/>
  <c r="A330" i="12"/>
  <c r="E330" i="12"/>
  <c r="B331" i="12"/>
  <c r="F330" i="12"/>
  <c r="C330" i="12"/>
  <c r="G330" i="12"/>
  <c r="B332" i="12" l="1"/>
  <c r="E331" i="12"/>
  <c r="A331" i="12"/>
  <c r="F331" i="12"/>
  <c r="C331" i="12"/>
  <c r="D331" i="12"/>
  <c r="G331" i="12"/>
  <c r="F332" i="12" l="1"/>
  <c r="D332" i="12"/>
  <c r="C332" i="12"/>
  <c r="A332" i="12"/>
  <c r="G332" i="12"/>
  <c r="E332" i="12"/>
  <c r="B333" i="12"/>
  <c r="G333" i="12" l="1"/>
  <c r="F333" i="12"/>
  <c r="C333" i="12"/>
  <c r="B334" i="12"/>
  <c r="E333" i="12"/>
  <c r="D333" i="12"/>
  <c r="A333" i="12"/>
  <c r="F334" i="12" l="1"/>
  <c r="E334" i="12"/>
  <c r="D334" i="12"/>
  <c r="C334" i="12"/>
  <c r="B335" i="12"/>
  <c r="G334" i="12"/>
  <c r="A334" i="12"/>
  <c r="A335" i="12" l="1"/>
  <c r="G335" i="12"/>
  <c r="C335" i="12"/>
  <c r="F335" i="12"/>
  <c r="E335" i="12"/>
  <c r="B336" i="12"/>
  <c r="D335" i="12"/>
  <c r="G336" i="12" l="1"/>
  <c r="F336" i="12"/>
  <c r="E336" i="12"/>
  <c r="A336" i="12"/>
  <c r="C336" i="12"/>
  <c r="B337" i="12"/>
  <c r="D336" i="12"/>
  <c r="C337" i="12" l="1"/>
  <c r="A337" i="12"/>
  <c r="G337" i="12"/>
  <c r="B338" i="12"/>
  <c r="E337" i="12"/>
  <c r="F337" i="12"/>
  <c r="D337" i="12"/>
  <c r="B339" i="12" l="1"/>
  <c r="G338" i="12"/>
  <c r="C338" i="12"/>
  <c r="E338" i="12"/>
  <c r="D338" i="12"/>
  <c r="A338" i="12"/>
  <c r="F338" i="12"/>
  <c r="E339" i="12" l="1"/>
  <c r="C339" i="12"/>
  <c r="A339" i="12"/>
  <c r="D339" i="12"/>
  <c r="G339" i="12"/>
  <c r="B340" i="12"/>
  <c r="F339" i="12"/>
  <c r="B341" i="12" l="1"/>
  <c r="D340" i="12"/>
  <c r="C340" i="12"/>
  <c r="A340" i="12"/>
  <c r="G340" i="12"/>
  <c r="E340" i="12"/>
  <c r="F340" i="12"/>
  <c r="G341" i="12" l="1"/>
  <c r="E341" i="12"/>
  <c r="D341" i="12"/>
  <c r="C341" i="12"/>
  <c r="F341" i="12"/>
  <c r="B342" i="12"/>
  <c r="A341" i="12"/>
  <c r="E342" i="12" l="1"/>
  <c r="A342" i="12"/>
  <c r="F342" i="12"/>
  <c r="D342" i="12"/>
  <c r="B343" i="12"/>
  <c r="C342" i="12"/>
  <c r="G342" i="12"/>
  <c r="B344" i="12" l="1"/>
  <c r="G343" i="12"/>
  <c r="F343" i="12"/>
  <c r="E343" i="12"/>
  <c r="D343" i="12"/>
  <c r="C343" i="12"/>
  <c r="A343" i="12"/>
  <c r="D344" i="12" l="1"/>
  <c r="B345" i="12"/>
  <c r="G344" i="12"/>
  <c r="E344" i="12"/>
  <c r="A344" i="12"/>
  <c r="F344" i="12"/>
  <c r="C344" i="12"/>
  <c r="B346" i="12" l="1"/>
  <c r="G345" i="12"/>
  <c r="F345" i="12"/>
  <c r="E345" i="12"/>
  <c r="A345" i="12"/>
  <c r="C345" i="12"/>
  <c r="D345" i="12"/>
  <c r="D346" i="12" l="1"/>
  <c r="A346" i="12"/>
  <c r="F346" i="12"/>
  <c r="E346" i="12"/>
  <c r="C346" i="12"/>
  <c r="B347" i="12"/>
  <c r="G346" i="12"/>
  <c r="B348" i="12" l="1"/>
  <c r="G347" i="12"/>
  <c r="A347" i="12"/>
  <c r="F347" i="12"/>
  <c r="C347" i="12"/>
  <c r="E347" i="12"/>
  <c r="D347" i="12"/>
  <c r="F348" i="12" l="1"/>
  <c r="D348" i="12"/>
  <c r="C348" i="12"/>
  <c r="A348" i="12"/>
  <c r="E348" i="12"/>
  <c r="B349" i="12"/>
  <c r="G348" i="12"/>
  <c r="C349" i="12" l="1"/>
  <c r="D349" i="12"/>
  <c r="G349" i="12"/>
  <c r="E349" i="12"/>
  <c r="F349" i="12"/>
  <c r="B350" i="12"/>
  <c r="A349" i="12"/>
  <c r="F350" i="12" l="1"/>
  <c r="E350" i="12"/>
  <c r="D350" i="12"/>
  <c r="C350" i="12"/>
  <c r="A350" i="12"/>
  <c r="B351" i="12"/>
  <c r="G350" i="12"/>
  <c r="A351" i="12" l="1"/>
  <c r="F351" i="12"/>
  <c r="B352" i="12"/>
  <c r="D351" i="12"/>
  <c r="G351" i="12"/>
  <c r="C351" i="12"/>
  <c r="E351" i="12"/>
  <c r="G352" i="12" l="1"/>
  <c r="F352" i="12"/>
  <c r="E352" i="12"/>
  <c r="C352" i="12"/>
  <c r="B353" i="12"/>
  <c r="D352" i="12"/>
  <c r="A352" i="12"/>
  <c r="C353" i="12" l="1"/>
  <c r="A353" i="12"/>
  <c r="D353" i="12"/>
  <c r="G353" i="12"/>
  <c r="E353" i="12"/>
  <c r="F353" i="12"/>
  <c r="B354" i="12"/>
  <c r="B355" i="12" l="1"/>
  <c r="G354" i="12"/>
  <c r="F354" i="12"/>
  <c r="A354" i="12"/>
  <c r="D354" i="12"/>
  <c r="E354" i="12"/>
  <c r="C354" i="12"/>
  <c r="E355" i="12" l="1"/>
  <c r="C355" i="12"/>
  <c r="A355" i="12"/>
  <c r="G355" i="12"/>
  <c r="F355" i="12"/>
  <c r="D355" i="12"/>
  <c r="B356" i="12"/>
  <c r="B357" i="12" l="1"/>
  <c r="A356" i="12"/>
  <c r="F356" i="12"/>
  <c r="G356" i="12"/>
  <c r="D356" i="12"/>
  <c r="C356" i="12"/>
  <c r="E356" i="12"/>
  <c r="G357" i="12" l="1"/>
  <c r="E357" i="12"/>
  <c r="D357" i="12"/>
  <c r="C357" i="12"/>
  <c r="F357" i="12"/>
  <c r="B358" i="12"/>
  <c r="A357" i="12"/>
  <c r="D358" i="12" l="1"/>
  <c r="A358" i="12"/>
  <c r="F358" i="12"/>
  <c r="B359" i="12"/>
  <c r="G358" i="12"/>
  <c r="E358" i="12"/>
  <c r="C358" i="12"/>
  <c r="B360" i="12" l="1"/>
  <c r="G359" i="12"/>
  <c r="F359" i="12"/>
  <c r="E359" i="12"/>
  <c r="D359" i="12"/>
  <c r="A359" i="12"/>
  <c r="C359" i="12"/>
  <c r="F360" i="12" l="1"/>
  <c r="B361" i="12"/>
  <c r="G360" i="12"/>
  <c r="E360" i="12"/>
  <c r="D360" i="12"/>
  <c r="A360" i="12"/>
  <c r="C360" i="12"/>
  <c r="B362" i="12" l="1"/>
  <c r="G361" i="12"/>
  <c r="F361" i="12"/>
  <c r="D361" i="12"/>
  <c r="C361" i="12"/>
  <c r="E361" i="12"/>
  <c r="A361" i="12"/>
  <c r="D362" i="12" l="1"/>
  <c r="A362" i="12"/>
  <c r="F362" i="12"/>
  <c r="B363" i="12"/>
  <c r="E362" i="12"/>
  <c r="C362" i="12"/>
  <c r="G362" i="12"/>
  <c r="B364" i="12" l="1"/>
  <c r="G363" i="12"/>
  <c r="D363" i="12"/>
  <c r="C363" i="12"/>
  <c r="A363" i="12"/>
  <c r="F363" i="12"/>
  <c r="E363" i="12"/>
  <c r="F364" i="12" l="1"/>
  <c r="D364" i="12"/>
  <c r="C364" i="12"/>
  <c r="A364" i="12"/>
  <c r="B365" i="12"/>
  <c r="E364" i="12"/>
  <c r="G364" i="12"/>
  <c r="F365" i="12" l="1"/>
  <c r="D365" i="12"/>
  <c r="C365" i="12"/>
  <c r="G365" i="12"/>
  <c r="A365" i="12"/>
  <c r="B366" i="12"/>
  <c r="E365" i="12"/>
  <c r="F366" i="12" l="1"/>
  <c r="E366" i="12"/>
  <c r="D366" i="12"/>
  <c r="C366" i="12"/>
  <c r="A366" i="12"/>
  <c r="B367" i="12"/>
  <c r="G366" i="12"/>
  <c r="A367" i="12" l="1"/>
  <c r="B368" i="12"/>
  <c r="F367" i="12"/>
  <c r="D367" i="12"/>
  <c r="C367" i="12"/>
  <c r="G367" i="12"/>
  <c r="E367" i="12"/>
  <c r="G368" i="12" l="1"/>
  <c r="F368" i="12"/>
  <c r="E368" i="12"/>
  <c r="A368" i="12"/>
  <c r="B369" i="12"/>
  <c r="C368" i="12"/>
  <c r="D368" i="12"/>
  <c r="C369" i="12" l="1"/>
  <c r="A369" i="12"/>
  <c r="D369" i="12"/>
  <c r="E369" i="12"/>
  <c r="B370" i="12"/>
  <c r="F369" i="12"/>
  <c r="G369" i="12"/>
  <c r="B371" i="12" l="1"/>
  <c r="G370" i="12"/>
  <c r="A370" i="12"/>
  <c r="E370" i="12"/>
  <c r="D370" i="12"/>
  <c r="F370" i="12"/>
  <c r="C370" i="12"/>
  <c r="E371" i="12" l="1"/>
  <c r="C371" i="12"/>
  <c r="A371" i="12"/>
  <c r="G371" i="12"/>
  <c r="B372" i="12"/>
  <c r="D371" i="12"/>
  <c r="F371" i="12"/>
  <c r="B373" i="12" l="1"/>
  <c r="D372" i="12"/>
  <c r="G372" i="12"/>
  <c r="F372" i="12"/>
  <c r="C372" i="12"/>
  <c r="E372" i="12"/>
  <c r="A372" i="12"/>
  <c r="G373" i="12" l="1"/>
  <c r="E373" i="12"/>
  <c r="D373" i="12"/>
  <c r="C373" i="12"/>
  <c r="B374" i="12"/>
  <c r="F373" i="12"/>
  <c r="A373" i="12"/>
  <c r="G374" i="12" l="1"/>
  <c r="E374" i="12"/>
  <c r="B375" i="12"/>
  <c r="F374" i="12"/>
  <c r="D374" i="12"/>
  <c r="C374" i="12"/>
  <c r="A374" i="12"/>
  <c r="B376" i="12" l="1"/>
  <c r="G375" i="12"/>
  <c r="F375" i="12"/>
  <c r="E375" i="12"/>
  <c r="D375" i="12"/>
  <c r="C375" i="12"/>
  <c r="A375" i="12"/>
  <c r="A376" i="12" l="1"/>
  <c r="C376" i="12"/>
  <c r="G376" i="12"/>
  <c r="F376" i="12"/>
  <c r="D376" i="12"/>
  <c r="E376" i="12"/>
  <c r="B377" i="12"/>
  <c r="B378" i="12" l="1"/>
  <c r="G377" i="12"/>
  <c r="F377" i="12"/>
  <c r="E377" i="12"/>
  <c r="A377" i="12"/>
  <c r="C377" i="12"/>
  <c r="D377" i="12"/>
  <c r="D378" i="12" l="1"/>
  <c r="A378" i="12"/>
  <c r="B379" i="12"/>
  <c r="E378" i="12"/>
  <c r="G378" i="12"/>
  <c r="C378" i="12"/>
  <c r="F378" i="12"/>
  <c r="B380" i="12" l="1"/>
  <c r="E379" i="12"/>
  <c r="F379" i="12"/>
  <c r="D379" i="12"/>
  <c r="G379" i="12"/>
  <c r="C379" i="12"/>
  <c r="A379" i="12"/>
  <c r="F380" i="12" l="1"/>
  <c r="D380" i="12"/>
  <c r="C380" i="12"/>
  <c r="A380" i="12"/>
  <c r="G380" i="12"/>
  <c r="E380" i="12"/>
  <c r="B381" i="12"/>
  <c r="B382" i="12" l="1"/>
  <c r="E381" i="12"/>
  <c r="C381" i="12"/>
  <c r="F381" i="12"/>
  <c r="D381" i="12"/>
  <c r="A381" i="12"/>
  <c r="G381" i="12"/>
  <c r="F382" i="12" l="1"/>
  <c r="E382" i="12"/>
  <c r="D382" i="12"/>
  <c r="C382" i="12"/>
  <c r="B383" i="12"/>
  <c r="A382" i="12"/>
  <c r="G382" i="12"/>
  <c r="A383" i="12" l="1"/>
  <c r="E383" i="12"/>
  <c r="B384" i="12"/>
  <c r="F383" i="12"/>
  <c r="G383" i="12"/>
  <c r="D383" i="12"/>
  <c r="C383" i="12"/>
  <c r="G384" i="12" l="1"/>
  <c r="F384" i="12"/>
  <c r="E384" i="12"/>
  <c r="B385" i="12"/>
  <c r="A384" i="12"/>
  <c r="C384" i="12"/>
  <c r="D384" i="12"/>
  <c r="C385" i="12" l="1"/>
  <c r="A385" i="12"/>
  <c r="G385" i="12"/>
  <c r="D385" i="12"/>
  <c r="B386" i="12"/>
  <c r="E385" i="12"/>
  <c r="F385" i="12"/>
  <c r="B387" i="12" l="1"/>
  <c r="G386" i="12"/>
  <c r="A386" i="12"/>
  <c r="C386" i="12"/>
  <c r="F386" i="12"/>
  <c r="E386" i="12"/>
  <c r="D386" i="12"/>
  <c r="E387" i="12" l="1"/>
  <c r="C387" i="12"/>
  <c r="A387" i="12"/>
  <c r="D387" i="12"/>
  <c r="B388" i="12"/>
  <c r="F387" i="12"/>
  <c r="G387" i="12"/>
  <c r="B389" i="12" l="1"/>
  <c r="G388" i="12"/>
  <c r="C388" i="12"/>
  <c r="A388" i="12"/>
  <c r="F388" i="12"/>
  <c r="E388" i="12"/>
  <c r="D388" i="12"/>
  <c r="G389" i="12" l="1"/>
  <c r="E389" i="12"/>
  <c r="D389" i="12"/>
  <c r="C389" i="12"/>
  <c r="B390" i="12"/>
  <c r="A389" i="12"/>
  <c r="F389" i="12"/>
  <c r="G390" i="12" l="1"/>
  <c r="F390" i="12"/>
  <c r="E390" i="12"/>
  <c r="C390" i="12"/>
  <c r="D390" i="12"/>
  <c r="B391" i="12"/>
  <c r="A390" i="12"/>
  <c r="B392" i="12" l="1"/>
  <c r="G391" i="12"/>
  <c r="F391" i="12"/>
  <c r="E391" i="12"/>
  <c r="D391" i="12"/>
  <c r="C391" i="12"/>
  <c r="A391" i="12"/>
  <c r="E392" i="12" l="1"/>
  <c r="C392" i="12"/>
  <c r="A392" i="12"/>
  <c r="B393" i="12"/>
  <c r="D392" i="12"/>
  <c r="G392" i="12"/>
  <c r="F392" i="12"/>
  <c r="B394" i="12" l="1"/>
  <c r="G393" i="12"/>
  <c r="F393" i="12"/>
  <c r="E393" i="12"/>
  <c r="A393" i="12"/>
  <c r="D393" i="12"/>
  <c r="C393" i="12"/>
  <c r="D394" i="12" l="1"/>
  <c r="A394" i="12"/>
  <c r="G394" i="12"/>
  <c r="B395" i="12"/>
  <c r="F394" i="12"/>
  <c r="E394" i="12"/>
  <c r="C394" i="12"/>
  <c r="B396" i="12" l="1"/>
  <c r="E395" i="12"/>
  <c r="A395" i="12"/>
  <c r="F395" i="12"/>
  <c r="D395" i="12"/>
  <c r="C395" i="12"/>
  <c r="G395" i="12"/>
  <c r="F396" i="12" l="1"/>
  <c r="D396" i="12"/>
  <c r="C396" i="12"/>
  <c r="A396" i="12"/>
  <c r="G396" i="12"/>
  <c r="E396" i="12"/>
  <c r="B397" i="12"/>
  <c r="E397" i="12" l="1"/>
  <c r="C397" i="12"/>
  <c r="G397" i="12"/>
  <c r="D397" i="12"/>
  <c r="F397" i="12"/>
  <c r="A397" i="12"/>
  <c r="B398" i="12"/>
  <c r="F398" i="12" l="1"/>
  <c r="E398" i="12"/>
  <c r="D398" i="12"/>
  <c r="C398" i="12"/>
  <c r="A398" i="12"/>
  <c r="G398" i="12"/>
  <c r="B399" i="12"/>
  <c r="A399" i="12" l="1"/>
  <c r="C399" i="12"/>
  <c r="F399" i="12"/>
  <c r="E399" i="12"/>
  <c r="B400" i="12"/>
  <c r="D399" i="12"/>
  <c r="G399" i="12"/>
  <c r="G400" i="12" l="1"/>
  <c r="F400" i="12"/>
  <c r="E400" i="12"/>
  <c r="B401" i="12"/>
  <c r="C400" i="12"/>
  <c r="D400" i="12"/>
  <c r="A400" i="12"/>
  <c r="C401" i="12" l="1"/>
  <c r="A401" i="12"/>
  <c r="F401" i="12"/>
  <c r="D401" i="12"/>
  <c r="G401" i="12"/>
  <c r="E401" i="12"/>
  <c r="B402" i="12"/>
  <c r="B403" i="12" l="1"/>
  <c r="G402" i="12"/>
  <c r="C402" i="12"/>
  <c r="D402" i="12"/>
  <c r="E402" i="12"/>
  <c r="F402" i="12"/>
  <c r="A402" i="12"/>
  <c r="E403" i="12" l="1"/>
  <c r="C403" i="12"/>
  <c r="A403" i="12"/>
  <c r="F403" i="12"/>
  <c r="D403" i="12"/>
  <c r="B404" i="12"/>
  <c r="G403" i="12"/>
  <c r="B405" i="12" l="1"/>
  <c r="F404" i="12"/>
  <c r="G404" i="12"/>
  <c r="C404" i="12"/>
  <c r="E404" i="12"/>
  <c r="A404" i="12"/>
  <c r="D404" i="12"/>
  <c r="G405" i="12" l="1"/>
  <c r="E405" i="12"/>
  <c r="D405" i="12"/>
  <c r="C405" i="12"/>
  <c r="B406" i="12"/>
  <c r="A405" i="12"/>
  <c r="F405" i="12"/>
  <c r="A406" i="12" l="1"/>
  <c r="D406" i="12"/>
  <c r="G406" i="12"/>
  <c r="E406" i="12"/>
  <c r="C406" i="12"/>
  <c r="F406" i="12"/>
  <c r="B407" i="12"/>
  <c r="B408" i="12" l="1"/>
  <c r="G407" i="12"/>
  <c r="F407" i="12"/>
  <c r="E407" i="12"/>
  <c r="D407" i="12"/>
  <c r="A407" i="12"/>
  <c r="C407" i="12"/>
  <c r="D408" i="12" l="1"/>
  <c r="B409" i="12"/>
  <c r="C408" i="12"/>
  <c r="A408" i="12"/>
  <c r="F408" i="12"/>
  <c r="E408" i="12"/>
  <c r="G408" i="12"/>
  <c r="B410" i="12" l="1"/>
  <c r="G409" i="12"/>
  <c r="F409" i="12"/>
  <c r="A409" i="12"/>
  <c r="E409" i="12"/>
  <c r="D409" i="12"/>
  <c r="C409" i="12"/>
  <c r="D410" i="12" l="1"/>
  <c r="A410" i="12"/>
  <c r="C410" i="12"/>
  <c r="G410" i="12"/>
  <c r="E410" i="12"/>
  <c r="F410" i="12"/>
  <c r="B411" i="12"/>
  <c r="B412" i="12" l="1"/>
  <c r="D411" i="12"/>
  <c r="A411" i="12"/>
  <c r="E411" i="12"/>
  <c r="C411" i="12"/>
  <c r="G411" i="12"/>
  <c r="F411" i="12"/>
  <c r="F412" i="12" l="1"/>
  <c r="D412" i="12"/>
  <c r="C412" i="12"/>
  <c r="A412" i="12"/>
  <c r="E412" i="12"/>
  <c r="G412" i="12"/>
  <c r="B413" i="12"/>
  <c r="F413" i="12" l="1"/>
  <c r="B414" i="12"/>
  <c r="G413" i="12"/>
  <c r="A413" i="12"/>
  <c r="C413" i="12"/>
  <c r="D413" i="12"/>
  <c r="E413" i="12"/>
  <c r="F414" i="12" l="1"/>
  <c r="E414" i="12"/>
  <c r="D414" i="12"/>
  <c r="C414" i="12"/>
  <c r="B415" i="12"/>
  <c r="G414" i="12"/>
  <c r="A414" i="12"/>
  <c r="A415" i="12" l="1"/>
  <c r="F415" i="12"/>
  <c r="E415" i="12"/>
  <c r="B416" i="12"/>
  <c r="G415" i="12"/>
  <c r="D415" i="12"/>
  <c r="C415" i="12"/>
  <c r="G416" i="12" l="1"/>
  <c r="F416" i="12"/>
  <c r="E416" i="12"/>
  <c r="C416" i="12"/>
  <c r="A416" i="12"/>
  <c r="B417" i="12"/>
  <c r="D416" i="12"/>
  <c r="C417" i="12" l="1"/>
  <c r="A417" i="12"/>
  <c r="B418" i="12"/>
  <c r="F417" i="12"/>
  <c r="G417" i="12"/>
  <c r="E417" i="12"/>
  <c r="D417" i="12"/>
  <c r="B419" i="12" l="1"/>
  <c r="G418" i="12"/>
  <c r="F418" i="12"/>
  <c r="D418" i="12"/>
  <c r="C418" i="12"/>
  <c r="E418" i="12"/>
  <c r="A418" i="12"/>
  <c r="E419" i="12" l="1"/>
  <c r="C419" i="12"/>
  <c r="A419" i="12"/>
  <c r="G419" i="12"/>
  <c r="D419" i="12"/>
  <c r="B420" i="12"/>
  <c r="F419" i="12"/>
  <c r="B421" i="12" l="1"/>
  <c r="C420" i="12"/>
  <c r="G420" i="12"/>
  <c r="F420" i="12"/>
  <c r="D420" i="12"/>
  <c r="A420" i="12"/>
  <c r="E420" i="12"/>
  <c r="G421" i="12" l="1"/>
  <c r="E421" i="12"/>
  <c r="D421" i="12"/>
  <c r="C421" i="12"/>
  <c r="F421" i="12"/>
  <c r="A421" i="12"/>
  <c r="B422" i="12"/>
  <c r="D422" i="12" l="1"/>
  <c r="E422" i="12"/>
  <c r="C422" i="12"/>
  <c r="A422" i="12"/>
  <c r="G422" i="12"/>
  <c r="B423" i="12"/>
  <c r="F422" i="12"/>
  <c r="B424" i="12" l="1"/>
  <c r="G423" i="12"/>
  <c r="F423" i="12"/>
  <c r="E423" i="12"/>
  <c r="D423" i="12"/>
  <c r="A423" i="12"/>
  <c r="C423" i="12"/>
  <c r="G424" i="12" l="1"/>
  <c r="B425" i="12"/>
  <c r="D424" i="12"/>
  <c r="F424" i="12"/>
  <c r="C424" i="12"/>
  <c r="E424" i="12"/>
  <c r="A424" i="12"/>
  <c r="B426" i="12" l="1"/>
  <c r="G425" i="12"/>
  <c r="F425" i="12"/>
  <c r="D425" i="12"/>
  <c r="C425" i="12"/>
  <c r="A425" i="12"/>
  <c r="E425" i="12"/>
  <c r="D426" i="12" l="1"/>
  <c r="A426" i="12"/>
  <c r="E426" i="12"/>
  <c r="C426" i="12"/>
  <c r="G426" i="12"/>
  <c r="B427" i="12"/>
  <c r="F426" i="12"/>
  <c r="B428" i="12" l="1"/>
  <c r="G427" i="12"/>
  <c r="A427" i="12"/>
  <c r="D427" i="12"/>
  <c r="F427" i="12"/>
  <c r="C427" i="12"/>
  <c r="E427" i="12"/>
  <c r="F428" i="12" l="1"/>
  <c r="D428" i="12"/>
  <c r="C428" i="12"/>
  <c r="A428" i="12"/>
  <c r="B429" i="12"/>
  <c r="G428" i="12"/>
  <c r="E428" i="12"/>
  <c r="C429" i="12" l="1"/>
  <c r="G429" i="12"/>
  <c r="F429" i="12"/>
  <c r="D429" i="12"/>
  <c r="E429" i="12"/>
  <c r="A429" i="12"/>
  <c r="B430" i="12"/>
  <c r="F430" i="12" l="1"/>
  <c r="E430" i="12"/>
  <c r="D430" i="12"/>
  <c r="C430" i="12"/>
  <c r="G430" i="12"/>
  <c r="B431" i="12"/>
  <c r="A430" i="12"/>
  <c r="A431" i="12" l="1"/>
  <c r="B432" i="12"/>
  <c r="E431" i="12"/>
  <c r="F431" i="12"/>
  <c r="D431" i="12"/>
  <c r="C431" i="12"/>
  <c r="G431" i="12"/>
  <c r="G432" i="12" l="1"/>
  <c r="F432" i="12"/>
  <c r="E432" i="12"/>
  <c r="B433" i="12"/>
  <c r="C432" i="12"/>
  <c r="A432" i="12"/>
  <c r="D432" i="12"/>
  <c r="C433" i="12" l="1"/>
  <c r="A433" i="12"/>
  <c r="G433" i="12"/>
  <c r="F433" i="12"/>
  <c r="D433" i="12"/>
  <c r="B434" i="12"/>
  <c r="E433" i="12"/>
  <c r="B435" i="12" l="1"/>
  <c r="G434" i="12"/>
  <c r="E434" i="12"/>
  <c r="D434" i="12"/>
  <c r="C434" i="12"/>
  <c r="A434" i="12"/>
  <c r="F434" i="12"/>
  <c r="E435" i="12" l="1"/>
  <c r="C435" i="12"/>
  <c r="A435" i="12"/>
  <c r="G435" i="12"/>
  <c r="F435" i="12"/>
  <c r="D435" i="12"/>
  <c r="B436" i="12"/>
  <c r="B437" i="12" l="1"/>
  <c r="E436" i="12"/>
  <c r="F436" i="12"/>
  <c r="D436" i="12"/>
  <c r="C436" i="12"/>
  <c r="A436" i="12"/>
  <c r="G436" i="12"/>
  <c r="G437" i="12" l="1"/>
  <c r="E437" i="12"/>
  <c r="D437" i="12"/>
  <c r="C437" i="12"/>
  <c r="F437" i="12"/>
  <c r="A437" i="12"/>
  <c r="B438" i="12"/>
  <c r="G438" i="12" l="1"/>
  <c r="C438" i="12"/>
  <c r="A438" i="12"/>
  <c r="B439" i="12"/>
  <c r="E438" i="12"/>
  <c r="F438" i="12"/>
  <c r="D438" i="12"/>
  <c r="B440" i="12" l="1"/>
  <c r="G439" i="12"/>
  <c r="F439" i="12"/>
  <c r="E439" i="12"/>
  <c r="D439" i="12"/>
  <c r="C439" i="12"/>
  <c r="A439" i="12"/>
  <c r="E440" i="12" l="1"/>
  <c r="B441" i="12"/>
  <c r="F440" i="12"/>
  <c r="D440" i="12"/>
  <c r="G440" i="12"/>
  <c r="A440" i="12"/>
  <c r="C440" i="12"/>
  <c r="B442" i="12" l="1"/>
  <c r="G441" i="12"/>
  <c r="F441" i="12"/>
  <c r="C441" i="12"/>
  <c r="A441" i="12"/>
  <c r="E441" i="12"/>
  <c r="D441" i="12"/>
  <c r="D442" i="12" l="1"/>
  <c r="A442" i="12"/>
  <c r="E442" i="12"/>
  <c r="C442" i="12"/>
  <c r="G442" i="12"/>
  <c r="B443" i="12"/>
  <c r="F442" i="12"/>
  <c r="B444" i="12" l="1"/>
  <c r="G443" i="12"/>
  <c r="F443" i="12"/>
  <c r="E443" i="12"/>
  <c r="D443" i="12"/>
  <c r="C443" i="12"/>
  <c r="A443" i="12"/>
  <c r="F444" i="12" l="1"/>
  <c r="D444" i="12"/>
  <c r="C444" i="12"/>
  <c r="A444" i="12"/>
  <c r="B445" i="12"/>
  <c r="E444" i="12"/>
  <c r="G444" i="12"/>
  <c r="E445" i="12" l="1"/>
  <c r="A445" i="12"/>
  <c r="C445" i="12"/>
  <c r="G445" i="12"/>
  <c r="B446" i="12"/>
  <c r="F445" i="12"/>
  <c r="D445" i="12"/>
  <c r="F446" i="12" l="1"/>
  <c r="E446" i="12"/>
  <c r="D446" i="12"/>
  <c r="C446" i="12"/>
  <c r="B447" i="12"/>
  <c r="G446" i="12"/>
  <c r="A446" i="12"/>
  <c r="A447" i="12" l="1"/>
  <c r="G447" i="12"/>
  <c r="B448" i="12"/>
  <c r="D447" i="12"/>
  <c r="F447" i="12"/>
  <c r="E447" i="12"/>
  <c r="C447" i="12"/>
  <c r="G448" i="12" l="1"/>
  <c r="F448" i="12"/>
  <c r="E448" i="12"/>
  <c r="B449" i="12"/>
  <c r="A448" i="12"/>
  <c r="D448" i="12"/>
  <c r="C448" i="12"/>
  <c r="C449" i="12" l="1"/>
  <c r="A449" i="12"/>
  <c r="D449" i="12"/>
  <c r="F449" i="12"/>
  <c r="B450" i="12"/>
  <c r="G449" i="12"/>
  <c r="E449" i="12"/>
  <c r="B451" i="12" l="1"/>
  <c r="G450" i="12"/>
  <c r="D450" i="12"/>
  <c r="A450" i="12"/>
  <c r="E450" i="12"/>
  <c r="F450" i="12"/>
  <c r="C450" i="12"/>
  <c r="E451" i="12" l="1"/>
  <c r="C451" i="12"/>
  <c r="A451" i="12"/>
  <c r="F451" i="12"/>
  <c r="B452" i="12"/>
  <c r="G451" i="12"/>
  <c r="D451" i="12"/>
  <c r="B453" i="12" l="1"/>
  <c r="C452" i="12"/>
  <c r="A452" i="12"/>
  <c r="F452" i="12"/>
  <c r="E452" i="12"/>
  <c r="G452" i="12"/>
  <c r="D452" i="12"/>
  <c r="G453" i="12" l="1"/>
  <c r="E453" i="12"/>
  <c r="D453" i="12"/>
  <c r="C453" i="12"/>
  <c r="B454" i="12"/>
  <c r="F453" i="12"/>
  <c r="A453" i="12"/>
  <c r="F454" i="12" l="1"/>
  <c r="B455" i="12"/>
  <c r="E454" i="12"/>
  <c r="A454" i="12"/>
  <c r="D454" i="12"/>
  <c r="C454" i="12"/>
  <c r="G454" i="12"/>
  <c r="B456" i="12" l="1"/>
  <c r="G455" i="12"/>
  <c r="F455" i="12"/>
  <c r="E455" i="12"/>
  <c r="D455" i="12"/>
  <c r="C455" i="12"/>
  <c r="A455" i="12"/>
  <c r="A456" i="12" l="1"/>
  <c r="F456" i="12"/>
  <c r="E456" i="12"/>
  <c r="C456" i="12"/>
  <c r="B457" i="12"/>
  <c r="D456" i="12"/>
  <c r="G456" i="12"/>
  <c r="B458" i="12" l="1"/>
  <c r="G457" i="12"/>
  <c r="F457" i="12"/>
  <c r="A457" i="12"/>
  <c r="C457" i="12"/>
  <c r="E457" i="12"/>
  <c r="D457" i="12"/>
  <c r="D458" i="12" l="1"/>
  <c r="A458" i="12"/>
  <c r="C458" i="12"/>
  <c r="B459" i="12"/>
  <c r="G458" i="12"/>
  <c r="E458" i="12"/>
  <c r="F458" i="12"/>
  <c r="B460" i="12" l="1"/>
  <c r="A459" i="12"/>
  <c r="D459" i="12"/>
  <c r="G459" i="12"/>
  <c r="E459" i="12"/>
  <c r="F459" i="12"/>
  <c r="C459" i="12"/>
  <c r="F460" i="12" l="1"/>
  <c r="D460" i="12"/>
  <c r="C460" i="12"/>
  <c r="A460" i="12"/>
  <c r="E460" i="12"/>
  <c r="B461" i="12"/>
  <c r="G460" i="12"/>
  <c r="D461" i="12" l="1"/>
  <c r="G461" i="12"/>
  <c r="F461" i="12"/>
  <c r="C461" i="12"/>
  <c r="B462" i="12"/>
  <c r="E461" i="12"/>
  <c r="A461" i="12"/>
  <c r="F462" i="12" l="1"/>
  <c r="E462" i="12"/>
  <c r="D462" i="12"/>
  <c r="C462" i="12"/>
  <c r="A462" i="12"/>
  <c r="G462" i="12"/>
  <c r="B463" i="12"/>
  <c r="A463" i="12" l="1"/>
  <c r="D463" i="12"/>
  <c r="G463" i="12"/>
  <c r="E463" i="12"/>
  <c r="B464" i="12"/>
  <c r="C463" i="12"/>
  <c r="F463" i="12"/>
  <c r="G464" i="12" l="1"/>
  <c r="F464" i="12"/>
  <c r="E464" i="12"/>
  <c r="D464" i="12"/>
  <c r="A464" i="12"/>
  <c r="B465" i="12"/>
  <c r="C464" i="12"/>
  <c r="C465" i="12" l="1"/>
  <c r="A465" i="12"/>
  <c r="F465" i="12"/>
  <c r="D465" i="12"/>
  <c r="B466" i="12"/>
  <c r="G465" i="12"/>
  <c r="E465" i="12"/>
  <c r="B467" i="12" l="1"/>
  <c r="G466" i="12"/>
  <c r="F466" i="12"/>
  <c r="A466" i="12"/>
  <c r="E466" i="12"/>
  <c r="D466" i="12"/>
  <c r="C466" i="12"/>
  <c r="E467" i="12" l="1"/>
  <c r="C467" i="12"/>
  <c r="A467" i="12"/>
  <c r="B468" i="12"/>
  <c r="G467" i="12"/>
  <c r="D467" i="12"/>
  <c r="F467" i="12"/>
  <c r="B469" i="12" l="1"/>
  <c r="F468" i="12"/>
  <c r="A468" i="12"/>
  <c r="G468" i="12"/>
  <c r="D468" i="12"/>
  <c r="E468" i="12"/>
  <c r="C468" i="12"/>
  <c r="G469" i="12" l="1"/>
  <c r="E469" i="12"/>
  <c r="D469" i="12"/>
  <c r="C469" i="12"/>
  <c r="B470" i="12"/>
  <c r="F469" i="12"/>
  <c r="A469" i="12"/>
  <c r="B471" i="12" l="1"/>
  <c r="F470" i="12"/>
  <c r="G470" i="12"/>
  <c r="E470" i="12"/>
  <c r="C470" i="12"/>
  <c r="D470" i="12"/>
  <c r="A470" i="12"/>
  <c r="B472" i="12" l="1"/>
  <c r="G471" i="12"/>
  <c r="F471" i="12"/>
  <c r="E471" i="12"/>
  <c r="D471" i="12"/>
  <c r="C471" i="12"/>
  <c r="A471" i="12"/>
  <c r="D472" i="12" l="1"/>
  <c r="A472" i="12"/>
  <c r="F472" i="12"/>
  <c r="E472" i="12"/>
  <c r="C472" i="12"/>
  <c r="B473" i="12"/>
  <c r="G472" i="12"/>
  <c r="B474" i="12" l="1"/>
  <c r="G473" i="12"/>
  <c r="F473" i="12"/>
  <c r="E473" i="12"/>
  <c r="D473" i="12"/>
  <c r="A473" i="12"/>
  <c r="C473" i="12"/>
  <c r="D474" i="12" l="1"/>
  <c r="A474" i="12"/>
  <c r="G474" i="12"/>
  <c r="F474" i="12"/>
  <c r="B475" i="12"/>
  <c r="C474" i="12"/>
  <c r="E474" i="12"/>
  <c r="B476" i="12" l="1"/>
  <c r="D475" i="12"/>
  <c r="E475" i="12"/>
  <c r="C475" i="12"/>
  <c r="A475" i="12"/>
  <c r="F475" i="12"/>
  <c r="G475" i="12"/>
  <c r="F476" i="12" l="1"/>
  <c r="D476" i="12"/>
  <c r="C476" i="12"/>
  <c r="A476" i="12"/>
  <c r="E476" i="12"/>
  <c r="B477" i="12"/>
  <c r="G476" i="12"/>
  <c r="G477" i="12" l="1"/>
  <c r="B478" i="12"/>
  <c r="C477" i="12"/>
  <c r="F477" i="12"/>
  <c r="E477" i="12"/>
  <c r="A477" i="12"/>
  <c r="D477" i="12"/>
  <c r="F478" i="12" l="1"/>
  <c r="E478" i="12"/>
  <c r="D478" i="12"/>
  <c r="C478" i="12"/>
  <c r="B479" i="12"/>
  <c r="G478" i="12"/>
  <c r="A478" i="12"/>
  <c r="A479" i="12" l="1"/>
  <c r="E479" i="12"/>
  <c r="D479" i="12"/>
  <c r="B480" i="12"/>
  <c r="C479" i="12"/>
  <c r="G479" i="12"/>
  <c r="F479" i="12"/>
  <c r="G480" i="12" l="1"/>
  <c r="F480" i="12"/>
  <c r="E480" i="12"/>
  <c r="B481" i="12"/>
  <c r="D480" i="12"/>
  <c r="C480" i="12"/>
  <c r="A480" i="12"/>
  <c r="C481" i="12" l="1"/>
  <c r="A481" i="12"/>
  <c r="B482" i="12"/>
  <c r="E481" i="12"/>
  <c r="G481" i="12"/>
  <c r="D481" i="12"/>
  <c r="F481" i="12"/>
  <c r="B483" i="12" l="1"/>
  <c r="G482" i="12"/>
  <c r="C482" i="12"/>
  <c r="F482" i="12"/>
  <c r="D482" i="12"/>
  <c r="A482" i="12"/>
  <c r="E482" i="12"/>
  <c r="E483" i="12" l="1"/>
  <c r="C483" i="12"/>
  <c r="A483" i="12"/>
  <c r="D483" i="12"/>
  <c r="G483" i="12"/>
  <c r="B484" i="12"/>
  <c r="F483" i="12"/>
  <c r="B485" i="12" l="1"/>
  <c r="E484" i="12"/>
  <c r="G484" i="12"/>
  <c r="F484" i="12"/>
  <c r="A484" i="12"/>
  <c r="D484" i="12"/>
  <c r="C484" i="12"/>
  <c r="G485" i="12" l="1"/>
  <c r="E485" i="12"/>
  <c r="D485" i="12"/>
  <c r="C485" i="12"/>
  <c r="F485" i="12"/>
  <c r="B486" i="12"/>
  <c r="A485" i="12"/>
  <c r="C486" i="12" l="1"/>
  <c r="G486" i="12"/>
  <c r="F486" i="12"/>
  <c r="D486" i="12"/>
  <c r="B487" i="12"/>
  <c r="E486" i="12"/>
  <c r="A486" i="12"/>
  <c r="B488" i="12" l="1"/>
  <c r="G487" i="12"/>
  <c r="F487" i="12"/>
  <c r="E487" i="12"/>
  <c r="D487" i="12"/>
  <c r="C487" i="12"/>
  <c r="A487" i="12"/>
  <c r="G488" i="12" l="1"/>
  <c r="C488" i="12"/>
  <c r="F488" i="12"/>
  <c r="A488" i="12"/>
  <c r="B489" i="12"/>
  <c r="D488" i="12"/>
  <c r="E488" i="12"/>
  <c r="B490" i="12" l="1"/>
  <c r="G489" i="12"/>
  <c r="F489" i="12"/>
  <c r="E489" i="12"/>
  <c r="A489" i="12"/>
  <c r="D489" i="12"/>
  <c r="C489" i="12"/>
  <c r="D490" i="12" l="1"/>
  <c r="A490" i="12"/>
  <c r="G490" i="12"/>
  <c r="F490" i="12"/>
  <c r="C490" i="12"/>
  <c r="E490" i="12"/>
  <c r="B491" i="12"/>
  <c r="B492" i="12" l="1"/>
  <c r="G491" i="12"/>
  <c r="C491" i="12"/>
  <c r="D491" i="12"/>
  <c r="E491" i="12"/>
  <c r="A491" i="12"/>
  <c r="F491" i="12"/>
  <c r="F492" i="12" l="1"/>
  <c r="D492" i="12"/>
  <c r="C492" i="12"/>
  <c r="A492" i="12"/>
  <c r="G492" i="12"/>
  <c r="E492" i="12"/>
  <c r="B493" i="12"/>
  <c r="E493" i="12" l="1"/>
  <c r="B494" i="12"/>
  <c r="F493" i="12"/>
  <c r="D493" i="12"/>
  <c r="G493" i="12"/>
  <c r="C493" i="12"/>
  <c r="A493" i="12"/>
  <c r="F494" i="12" l="1"/>
  <c r="E494" i="12"/>
  <c r="D494" i="12"/>
  <c r="C494" i="12"/>
  <c r="G494" i="12"/>
  <c r="A494" i="12"/>
  <c r="B495" i="12"/>
  <c r="A495" i="12" l="1"/>
  <c r="E495" i="12"/>
  <c r="B496" i="12"/>
  <c r="F495" i="12"/>
  <c r="G495" i="12"/>
  <c r="D495" i="12"/>
  <c r="C495" i="12"/>
  <c r="G496" i="12" l="1"/>
  <c r="F496" i="12"/>
  <c r="E496" i="12"/>
  <c r="B497" i="12"/>
  <c r="C496" i="12"/>
  <c r="A496" i="12"/>
  <c r="D496" i="12"/>
  <c r="C497" i="12" l="1"/>
  <c r="A497" i="12"/>
  <c r="E497" i="12"/>
  <c r="B498" i="12"/>
  <c r="F497" i="12"/>
  <c r="D497" i="12"/>
  <c r="G497" i="12"/>
  <c r="B499" i="12" l="1"/>
  <c r="G498" i="12"/>
  <c r="E498" i="12"/>
  <c r="A498" i="12"/>
  <c r="C498" i="12"/>
  <c r="F498" i="12"/>
  <c r="D498" i="12"/>
  <c r="E499" i="12" l="1"/>
  <c r="C499" i="12"/>
  <c r="A499" i="12"/>
  <c r="B500" i="12"/>
  <c r="F499" i="12"/>
  <c r="G499" i="12"/>
  <c r="D499" i="12"/>
  <c r="G500" i="12" l="1"/>
  <c r="F500" i="12"/>
  <c r="C500" i="12"/>
  <c r="D500" i="12"/>
  <c r="A500" i="12"/>
  <c r="E500" i="12"/>
  <c r="B17" i="5" l="1"/>
  <c r="B18" i="5" s="1"/>
  <c r="B19" i="5" s="1"/>
  <c r="B20" i="5" s="1"/>
  <c r="B21" i="5" s="1"/>
  <c r="B22" i="5" s="1"/>
  <c r="B23" i="5" s="1"/>
  <c r="B24" i="5" s="1"/>
  <c r="B25" i="5" s="1"/>
  <c r="B26" i="5" s="1"/>
  <c r="B27" i="5" s="1"/>
  <c r="B28" i="5" s="1"/>
  <c r="B29" i="5" s="1"/>
  <c r="B30" i="5" s="1"/>
  <c r="B31" i="5" s="1"/>
  <c r="B32" i="5" s="1"/>
  <c r="B33" i="5" s="1"/>
  <c r="B34" i="5" s="1"/>
  <c r="B35" i="5" s="1"/>
  <c r="B36" i="5" s="1"/>
  <c r="B37" i="5" s="1"/>
  <c r="B38" i="5" s="1"/>
  <c r="B39" i="5" s="1"/>
  <c r="B40" i="5" s="1"/>
  <c r="B41" i="5" s="1"/>
  <c r="B42" i="5" s="1"/>
  <c r="B43" i="5" s="1"/>
  <c r="B44" i="5" s="1"/>
  <c r="B45" i="5" s="1"/>
  <c r="B46" i="5" s="1"/>
  <c r="B47" i="5" s="1"/>
  <c r="B48" i="5" s="1"/>
  <c r="B49" i="5" s="1"/>
  <c r="B50" i="5" s="1"/>
  <c r="B51" i="5" s="1"/>
  <c r="B52" i="5" s="1"/>
  <c r="B53" i="5" s="1"/>
  <c r="B54" i="5" s="1"/>
  <c r="B55" i="5" s="1"/>
  <c r="B56" i="5" s="1"/>
  <c r="B57" i="5" s="1"/>
  <c r="B58" i="5" s="1"/>
  <c r="B59" i="5" s="1"/>
  <c r="B60" i="5" s="1"/>
  <c r="B61" i="5" s="1"/>
  <c r="B62" i="5" s="1"/>
  <c r="B63" i="5" s="1"/>
  <c r="B64" i="5" s="1"/>
  <c r="B65" i="5" s="1"/>
  <c r="B66" i="5" s="1"/>
  <c r="B67" i="5" s="1"/>
  <c r="B68" i="5" s="1"/>
  <c r="B69" i="5" s="1"/>
  <c r="B70" i="5" s="1"/>
  <c r="B71" i="5" s="1"/>
  <c r="B72" i="5" s="1"/>
  <c r="B73" i="5" s="1"/>
  <c r="B74" i="5" s="1"/>
  <c r="B75" i="5" s="1"/>
  <c r="B76" i="5" s="1"/>
  <c r="B77" i="5" s="1"/>
  <c r="F4" i="5"/>
  <c r="D8" i="5"/>
  <c r="A17" i="5" l="1"/>
  <c r="B78" i="5"/>
  <c r="A18" i="5"/>
  <c r="A19" i="5" s="1"/>
  <c r="A20" i="5" s="1"/>
  <c r="A21" i="5" s="1"/>
  <c r="A22" i="5" s="1"/>
  <c r="A23" i="5" s="1"/>
  <c r="A24" i="5" s="1"/>
  <c r="A25" i="5" s="1"/>
  <c r="A26" i="5" s="1"/>
  <c r="A27" i="5" s="1"/>
  <c r="A28" i="5" s="1"/>
  <c r="A29" i="5" s="1"/>
  <c r="A30" i="5" s="1"/>
  <c r="A31" i="5" s="1"/>
  <c r="A32" i="5" s="1"/>
  <c r="A33" i="5" s="1"/>
  <c r="A34" i="5" s="1"/>
  <c r="A35" i="5" s="1"/>
  <c r="A36" i="5" s="1"/>
  <c r="A37" i="5" s="1"/>
  <c r="A38" i="5" s="1"/>
  <c r="A39" i="5" s="1"/>
  <c r="A40" i="5" s="1"/>
  <c r="A41" i="5" s="1"/>
  <c r="A42" i="5" s="1"/>
  <c r="A43" i="5" s="1"/>
  <c r="A44" i="5" s="1"/>
  <c r="A45" i="5" s="1"/>
  <c r="A46" i="5" s="1"/>
  <c r="A47" i="5" s="1"/>
  <c r="A48" i="5" s="1"/>
  <c r="A49" i="5" s="1"/>
  <c r="A50" i="5" s="1"/>
  <c r="A51" i="5" s="1"/>
  <c r="A52" i="5" s="1"/>
  <c r="A53" i="5" s="1"/>
  <c r="A54" i="5" s="1"/>
  <c r="A55" i="5" s="1"/>
  <c r="A56" i="5" s="1"/>
  <c r="A57" i="5" s="1"/>
  <c r="A58" i="5" s="1"/>
  <c r="A59" i="5" s="1"/>
  <c r="A60" i="5" s="1"/>
  <c r="A61" i="5" s="1"/>
  <c r="A62" i="5" s="1"/>
  <c r="A63" i="5" s="1"/>
  <c r="A64" i="5" s="1"/>
  <c r="A65" i="5" s="1"/>
  <c r="A66" i="5" s="1"/>
  <c r="A67" i="5" s="1"/>
  <c r="A68" i="5" s="1"/>
  <c r="A69" i="5" s="1"/>
  <c r="A70" i="5" s="1"/>
  <c r="A71" i="5" s="1"/>
  <c r="A72" i="5" s="1"/>
  <c r="A73" i="5" s="1"/>
  <c r="A74" i="5" s="1"/>
  <c r="A75" i="5" s="1"/>
  <c r="A76" i="5" s="1"/>
  <c r="A77" i="5" s="1"/>
  <c r="M4" i="5"/>
  <c r="E10" i="5" s="1"/>
  <c r="E12" i="5" s="1"/>
  <c r="A78" i="5" l="1"/>
  <c r="B79" i="5"/>
  <c r="E11" i="5"/>
  <c r="E78" i="5" s="1"/>
  <c r="E31" i="5" l="1"/>
  <c r="D77" i="5"/>
  <c r="E77" i="5"/>
  <c r="D78" i="5"/>
  <c r="F78" i="5" s="1"/>
  <c r="D52" i="5"/>
  <c r="E51" i="5"/>
  <c r="D22" i="5"/>
  <c r="D21" i="5"/>
  <c r="D48" i="5"/>
  <c r="D55" i="5"/>
  <c r="E52" i="5"/>
  <c r="D71" i="5"/>
  <c r="D43" i="5"/>
  <c r="D50" i="5"/>
  <c r="E38" i="5"/>
  <c r="D65" i="5"/>
  <c r="E18" i="5"/>
  <c r="E59" i="5"/>
  <c r="D49" i="5"/>
  <c r="D45" i="5"/>
  <c r="D58" i="5"/>
  <c r="E75" i="5"/>
  <c r="D44" i="5"/>
  <c r="D51" i="5"/>
  <c r="D70" i="5"/>
  <c r="E19" i="5"/>
  <c r="E55" i="5"/>
  <c r="E34" i="5"/>
  <c r="D61" i="5"/>
  <c r="E47" i="5"/>
  <c r="E74" i="5"/>
  <c r="E49" i="5"/>
  <c r="E33" i="5"/>
  <c r="D67" i="5"/>
  <c r="D56" i="5"/>
  <c r="D54" i="5"/>
  <c r="E46" i="5"/>
  <c r="D23" i="5"/>
  <c r="E68" i="5"/>
  <c r="E48" i="5"/>
  <c r="E26" i="5"/>
  <c r="D75" i="5"/>
  <c r="E62" i="5"/>
  <c r="E43" i="5"/>
  <c r="E23" i="5"/>
  <c r="D46" i="5"/>
  <c r="D37" i="5"/>
  <c r="D64" i="5"/>
  <c r="F64" i="5" s="1"/>
  <c r="D79" i="5"/>
  <c r="B80" i="5"/>
  <c r="A79" i="5"/>
  <c r="E79" i="5"/>
  <c r="F79" i="5" s="1"/>
  <c r="E41" i="5"/>
  <c r="D42" i="5"/>
  <c r="D40" i="5"/>
  <c r="D41" i="5"/>
  <c r="D20" i="5"/>
  <c r="D57" i="5"/>
  <c r="E20" i="5"/>
  <c r="E70" i="5"/>
  <c r="E30" i="5"/>
  <c r="D63" i="5"/>
  <c r="D69" i="5"/>
  <c r="E44" i="5"/>
  <c r="D36" i="5"/>
  <c r="D33" i="5"/>
  <c r="E71" i="5"/>
  <c r="E54" i="5"/>
  <c r="D25" i="5"/>
  <c r="E37" i="5"/>
  <c r="D47" i="5"/>
  <c r="E50" i="5"/>
  <c r="E28" i="5"/>
  <c r="D24" i="5"/>
  <c r="D39" i="5"/>
  <c r="D29" i="5"/>
  <c r="E36" i="5"/>
  <c r="D60" i="5"/>
  <c r="D68" i="5"/>
  <c r="D28" i="5"/>
  <c r="E35" i="5"/>
  <c r="E22" i="5"/>
  <c r="D30" i="5"/>
  <c r="D27" i="5"/>
  <c r="D19" i="5"/>
  <c r="C17" i="5"/>
  <c r="D38" i="5"/>
  <c r="D35" i="5"/>
  <c r="E63" i="5"/>
  <c r="D32" i="5"/>
  <c r="D34" i="5"/>
  <c r="D59" i="5"/>
  <c r="E57" i="5"/>
  <c r="E65" i="5"/>
  <c r="D26" i="5"/>
  <c r="E42" i="5"/>
  <c r="D18" i="5"/>
  <c r="F18" i="5" s="1"/>
  <c r="E29" i="5"/>
  <c r="E45" i="5"/>
  <c r="E39" i="5"/>
  <c r="D76" i="5"/>
  <c r="E32" i="5"/>
  <c r="D72" i="5"/>
  <c r="E58" i="5"/>
  <c r="D31" i="5"/>
  <c r="F31" i="5" s="1"/>
  <c r="D73" i="5"/>
  <c r="E27" i="5"/>
  <c r="E21" i="5"/>
  <c r="D17" i="5"/>
  <c r="E67" i="5"/>
  <c r="E66" i="5"/>
  <c r="E72" i="5"/>
  <c r="D53" i="5"/>
  <c r="E69" i="5"/>
  <c r="E25" i="5"/>
  <c r="D74" i="5"/>
  <c r="E61" i="5"/>
  <c r="D66" i="5"/>
  <c r="E53" i="5"/>
  <c r="D62" i="5"/>
  <c r="E24" i="5"/>
  <c r="E73" i="5"/>
  <c r="E56" i="5"/>
  <c r="E60" i="5"/>
  <c r="E64" i="5"/>
  <c r="E76" i="5"/>
  <c r="E40" i="5"/>
  <c r="E17" i="5"/>
  <c r="F25" i="5" l="1"/>
  <c r="F75" i="5"/>
  <c r="F59" i="5"/>
  <c r="F62" i="5"/>
  <c r="F41" i="5"/>
  <c r="F51" i="5"/>
  <c r="F52" i="5"/>
  <c r="F28" i="5"/>
  <c r="F46" i="5"/>
  <c r="F43" i="5"/>
  <c r="F20" i="5"/>
  <c r="F70" i="5"/>
  <c r="F58" i="5"/>
  <c r="F72" i="5"/>
  <c r="F49" i="5"/>
  <c r="F73" i="5"/>
  <c r="F77" i="5"/>
  <c r="F38" i="5"/>
  <c r="F36" i="5"/>
  <c r="F22" i="5"/>
  <c r="F42" i="5"/>
  <c r="F68" i="5"/>
  <c r="F23" i="5"/>
  <c r="F27" i="5"/>
  <c r="F45" i="5"/>
  <c r="F35" i="5"/>
  <c r="F66" i="5"/>
  <c r="F26" i="5"/>
  <c r="F21" i="5"/>
  <c r="F39" i="5"/>
  <c r="F57" i="5"/>
  <c r="F76" i="5"/>
  <c r="F37" i="5"/>
  <c r="F19" i="5"/>
  <c r="F55" i="5"/>
  <c r="F48" i="5"/>
  <c r="F53" i="5"/>
  <c r="F74" i="5"/>
  <c r="F54" i="5"/>
  <c r="F67" i="5"/>
  <c r="F47" i="5"/>
  <c r="F30" i="5"/>
  <c r="F71" i="5"/>
  <c r="F69" i="5"/>
  <c r="F29" i="5"/>
  <c r="F33" i="5"/>
  <c r="F17" i="5"/>
  <c r="F32" i="5"/>
  <c r="G17" i="5"/>
  <c r="C18" i="5" s="1"/>
  <c r="G18" i="5" s="1"/>
  <c r="C19" i="5" s="1"/>
  <c r="G19" i="5" s="1"/>
  <c r="C20" i="5" s="1"/>
  <c r="G20" i="5" s="1"/>
  <c r="C21" i="5" s="1"/>
  <c r="G21" i="5" s="1"/>
  <c r="C22" i="5" s="1"/>
  <c r="G22" i="5" s="1"/>
  <c r="C23" i="5" s="1"/>
  <c r="G23" i="5" s="1"/>
  <c r="C24" i="5" s="1"/>
  <c r="G24" i="5" s="1"/>
  <c r="C25" i="5" s="1"/>
  <c r="G25" i="5" s="1"/>
  <c r="C26" i="5" s="1"/>
  <c r="G26" i="5" s="1"/>
  <c r="C27" i="5" s="1"/>
  <c r="G27" i="5" s="1"/>
  <c r="C28" i="5" s="1"/>
  <c r="G28" i="5" s="1"/>
  <c r="C29" i="5" s="1"/>
  <c r="G29" i="5" s="1"/>
  <c r="C30" i="5" s="1"/>
  <c r="G30" i="5" s="1"/>
  <c r="C31" i="5" s="1"/>
  <c r="G31" i="5" s="1"/>
  <c r="C32" i="5" s="1"/>
  <c r="G32" i="5" s="1"/>
  <c r="C33" i="5" s="1"/>
  <c r="G33" i="5" s="1"/>
  <c r="C34" i="5" s="1"/>
  <c r="G34" i="5" s="1"/>
  <c r="C35" i="5" s="1"/>
  <c r="G35" i="5" s="1"/>
  <c r="C36" i="5" s="1"/>
  <c r="G36" i="5" s="1"/>
  <c r="C37" i="5" s="1"/>
  <c r="G37" i="5" s="1"/>
  <c r="C38" i="5" s="1"/>
  <c r="G38" i="5" s="1"/>
  <c r="C39" i="5" s="1"/>
  <c r="G39" i="5" s="1"/>
  <c r="C40" i="5" s="1"/>
  <c r="G40" i="5" s="1"/>
  <c r="C41" i="5" s="1"/>
  <c r="G41" i="5" s="1"/>
  <c r="C42" i="5" s="1"/>
  <c r="G42" i="5" s="1"/>
  <c r="C43" i="5" s="1"/>
  <c r="G43" i="5" s="1"/>
  <c r="C44" i="5" s="1"/>
  <c r="G44" i="5" s="1"/>
  <c r="C45" i="5" s="1"/>
  <c r="G45" i="5" s="1"/>
  <c r="C46" i="5" s="1"/>
  <c r="G46" i="5" s="1"/>
  <c r="C47" i="5" s="1"/>
  <c r="G47" i="5" s="1"/>
  <c r="C48" i="5" s="1"/>
  <c r="G48" i="5" s="1"/>
  <c r="C49" i="5" s="1"/>
  <c r="G49" i="5" s="1"/>
  <c r="C50" i="5" s="1"/>
  <c r="G50" i="5" s="1"/>
  <c r="C51" i="5" s="1"/>
  <c r="G51" i="5" s="1"/>
  <c r="C52" i="5" s="1"/>
  <c r="G52" i="5" s="1"/>
  <c r="C53" i="5" s="1"/>
  <c r="G53" i="5" s="1"/>
  <c r="C54" i="5" s="1"/>
  <c r="G54" i="5" s="1"/>
  <c r="C55" i="5" s="1"/>
  <c r="G55" i="5" s="1"/>
  <c r="C56" i="5" s="1"/>
  <c r="G56" i="5" s="1"/>
  <c r="C57" i="5" s="1"/>
  <c r="G57" i="5" s="1"/>
  <c r="C58" i="5" s="1"/>
  <c r="G58" i="5" s="1"/>
  <c r="C59" i="5" s="1"/>
  <c r="G59" i="5" s="1"/>
  <c r="C60" i="5" s="1"/>
  <c r="G60" i="5" s="1"/>
  <c r="C61" i="5" s="1"/>
  <c r="G61" i="5" s="1"/>
  <c r="C62" i="5" s="1"/>
  <c r="G62" i="5" s="1"/>
  <c r="C63" i="5" s="1"/>
  <c r="G63" i="5" s="1"/>
  <c r="C64" i="5" s="1"/>
  <c r="G64" i="5" s="1"/>
  <c r="C65" i="5" s="1"/>
  <c r="G65" i="5" s="1"/>
  <c r="C66" i="5" s="1"/>
  <c r="G66" i="5" s="1"/>
  <c r="C67" i="5" s="1"/>
  <c r="G67" i="5" s="1"/>
  <c r="C68" i="5" s="1"/>
  <c r="G68" i="5" s="1"/>
  <c r="C69" i="5" s="1"/>
  <c r="G69" i="5" s="1"/>
  <c r="C70" i="5" s="1"/>
  <c r="G70" i="5" s="1"/>
  <c r="C71" i="5" s="1"/>
  <c r="G71" i="5" s="1"/>
  <c r="C72" i="5" s="1"/>
  <c r="G72" i="5" s="1"/>
  <c r="C73" i="5" s="1"/>
  <c r="G73" i="5" s="1"/>
  <c r="C74" i="5" s="1"/>
  <c r="G74" i="5" s="1"/>
  <c r="C75" i="5" s="1"/>
  <c r="G75" i="5" s="1"/>
  <c r="C76" i="5" s="1"/>
  <c r="G76" i="5" s="1"/>
  <c r="C77" i="5" s="1"/>
  <c r="G77" i="5" s="1"/>
  <c r="C78" i="5" s="1"/>
  <c r="G78" i="5" s="1"/>
  <c r="C79" i="5" s="1"/>
  <c r="G79" i="5" s="1"/>
  <c r="C80" i="5" s="1"/>
  <c r="G80" i="5" s="1"/>
  <c r="F60" i="5"/>
  <c r="F24" i="5"/>
  <c r="F63" i="5"/>
  <c r="F40" i="5"/>
  <c r="F56" i="5"/>
  <c r="F61" i="5"/>
  <c r="F34" i="5"/>
  <c r="F44" i="5"/>
  <c r="F65" i="5"/>
  <c r="F50" i="5"/>
  <c r="E80" i="5"/>
  <c r="B81" i="5"/>
  <c r="D80" i="5"/>
  <c r="A80" i="5"/>
  <c r="F80" i="5" l="1"/>
  <c r="F13" i="4"/>
  <c r="C81" i="5"/>
  <c r="A81" i="5"/>
  <c r="B82" i="5"/>
  <c r="E81" i="5"/>
  <c r="G81" i="5" s="1"/>
  <c r="D81" i="5"/>
  <c r="E13" i="4" l="1"/>
  <c r="E22" i="4" s="1"/>
  <c r="F22" i="4"/>
  <c r="F81" i="5"/>
  <c r="B83" i="5"/>
  <c r="A82" i="5"/>
  <c r="C82" i="5"/>
  <c r="D82" i="5"/>
  <c r="E82" i="5"/>
  <c r="G82" i="5" s="1"/>
  <c r="F82" i="5" l="1"/>
  <c r="E83" i="5"/>
  <c r="A83" i="5"/>
  <c r="D83" i="5"/>
  <c r="B84" i="5"/>
  <c r="C83" i="5"/>
  <c r="F83" i="5" l="1"/>
  <c r="G83" i="5"/>
  <c r="D84" i="5"/>
  <c r="A84" i="5"/>
  <c r="E84" i="5"/>
  <c r="F84" i="5" s="1"/>
  <c r="C84" i="5"/>
  <c r="B85" i="5"/>
  <c r="G84" i="5" l="1"/>
  <c r="C85" i="5" s="1"/>
  <c r="B86" i="5"/>
  <c r="A85" i="5"/>
  <c r="D85" i="5"/>
  <c r="E85" i="5"/>
  <c r="F85" i="5" l="1"/>
  <c r="G85" i="5"/>
  <c r="C86" i="5" s="1"/>
  <c r="D86" i="5"/>
  <c r="A86" i="5"/>
  <c r="B87" i="5"/>
  <c r="E86" i="5"/>
  <c r="F86" i="5" l="1"/>
  <c r="G86" i="5"/>
  <c r="B88" i="5"/>
  <c r="E87" i="5"/>
  <c r="C87" i="5"/>
  <c r="D87" i="5"/>
  <c r="F87" i="5" s="1"/>
  <c r="A87" i="5"/>
  <c r="G87" i="5" l="1"/>
  <c r="E88" i="5"/>
  <c r="C88" i="5"/>
  <c r="B89" i="5"/>
  <c r="D88" i="5"/>
  <c r="F88" i="5" s="1"/>
  <c r="A88" i="5"/>
  <c r="G88" i="5" l="1"/>
  <c r="A89" i="5"/>
  <c r="D89" i="5"/>
  <c r="C89" i="5"/>
  <c r="B90" i="5"/>
  <c r="E89" i="5"/>
  <c r="F89" i="5" s="1"/>
  <c r="G89" i="5" l="1"/>
  <c r="B91" i="5"/>
  <c r="A90" i="5"/>
  <c r="D90" i="5"/>
  <c r="E90" i="5"/>
  <c r="C90" i="5"/>
  <c r="G90" i="5" l="1"/>
  <c r="F90" i="5"/>
  <c r="E91" i="5"/>
  <c r="C91" i="5"/>
  <c r="A91" i="5"/>
  <c r="B92" i="5"/>
  <c r="D91" i="5"/>
  <c r="F91" i="5" s="1"/>
  <c r="G91" i="5" l="1"/>
  <c r="E92" i="5"/>
  <c r="C92" i="5"/>
  <c r="A92" i="5"/>
  <c r="B93" i="5"/>
  <c r="D92" i="5"/>
  <c r="F92" i="5" s="1"/>
  <c r="G92" i="5" l="1"/>
  <c r="C93" i="5"/>
  <c r="D93" i="5"/>
  <c r="E93" i="5"/>
  <c r="G93" i="5" s="1"/>
  <c r="A93" i="5"/>
  <c r="B94" i="5"/>
  <c r="F93" i="5" l="1"/>
  <c r="D94" i="5"/>
  <c r="A94" i="5"/>
  <c r="C94" i="5"/>
  <c r="B95" i="5"/>
  <c r="E94" i="5"/>
  <c r="G94" i="5" s="1"/>
  <c r="F94" i="5" l="1"/>
  <c r="B96" i="5"/>
  <c r="E95" i="5"/>
  <c r="A95" i="5"/>
  <c r="D95" i="5"/>
  <c r="F95" i="5" s="1"/>
  <c r="C95" i="5"/>
  <c r="G95" i="5" l="1"/>
  <c r="B97" i="5"/>
  <c r="A96" i="5"/>
  <c r="D96" i="5"/>
  <c r="C96" i="5"/>
  <c r="E96" i="5"/>
  <c r="G96" i="5" l="1"/>
  <c r="F96" i="5"/>
  <c r="E97" i="5"/>
  <c r="D97" i="5"/>
  <c r="B98" i="5"/>
  <c r="A97" i="5"/>
  <c r="C97" i="5"/>
  <c r="G97" i="5" s="1"/>
  <c r="F97" i="5" l="1"/>
  <c r="C98" i="5"/>
  <c r="B99" i="5"/>
  <c r="A98" i="5"/>
  <c r="E98" i="5"/>
  <c r="G98" i="5"/>
  <c r="D98" i="5"/>
  <c r="F98" i="5"/>
  <c r="C99" i="5" l="1"/>
  <c r="A99" i="5"/>
  <c r="D99" i="5"/>
  <c r="E99" i="5"/>
  <c r="G99" i="5"/>
  <c r="B100" i="5"/>
  <c r="F99" i="5"/>
  <c r="C100" i="5" l="1"/>
  <c r="G100" i="5"/>
  <c r="A100" i="5"/>
  <c r="E100" i="5"/>
  <c r="B101" i="5"/>
  <c r="F100" i="5"/>
  <c r="D100" i="5"/>
  <c r="E101" i="5" l="1"/>
  <c r="G101" i="5"/>
  <c r="D101" i="5"/>
  <c r="A101" i="5"/>
  <c r="F101" i="5"/>
  <c r="C101" i="5"/>
  <c r="B102" i="5"/>
  <c r="A102" i="5" l="1"/>
  <c r="C102" i="5"/>
  <c r="F102" i="5"/>
  <c r="G102" i="5"/>
  <c r="E102" i="5"/>
  <c r="D102" i="5"/>
  <c r="B103" i="5"/>
  <c r="B104" i="5" l="1"/>
  <c r="E103" i="5"/>
  <c r="G103" i="5"/>
  <c r="C103" i="5"/>
  <c r="F103" i="5"/>
  <c r="A103" i="5"/>
  <c r="D103" i="5"/>
  <c r="A104" i="5" l="1"/>
  <c r="C104" i="5"/>
  <c r="F104" i="5"/>
  <c r="E104" i="5"/>
  <c r="G104" i="5"/>
  <c r="B105" i="5"/>
  <c r="D104" i="5"/>
  <c r="F105" i="5" l="1"/>
  <c r="G105" i="5"/>
  <c r="B106" i="5"/>
  <c r="E105" i="5"/>
  <c r="D105" i="5"/>
  <c r="A105" i="5"/>
  <c r="C105" i="5"/>
  <c r="A106" i="5" l="1"/>
  <c r="F106" i="5"/>
  <c r="B107" i="5"/>
  <c r="E106" i="5"/>
  <c r="G106" i="5"/>
  <c r="C106" i="5"/>
  <c r="D106" i="5"/>
  <c r="E107" i="5" l="1"/>
  <c r="C107" i="5"/>
  <c r="F107" i="5"/>
  <c r="D107" i="5"/>
  <c r="B108" i="5"/>
  <c r="A107" i="5"/>
  <c r="G107" i="5"/>
  <c r="D108" i="5" l="1"/>
  <c r="B109" i="5"/>
  <c r="A108" i="5"/>
  <c r="G108" i="5"/>
  <c r="E108" i="5"/>
  <c r="C108" i="5"/>
  <c r="F108" i="5"/>
  <c r="E109" i="5" l="1"/>
  <c r="F109" i="5"/>
  <c r="A109" i="5"/>
  <c r="B110" i="5"/>
  <c r="G109" i="5"/>
  <c r="D109" i="5"/>
  <c r="C109" i="5"/>
  <c r="D110" i="5" l="1"/>
  <c r="G110" i="5"/>
  <c r="B111" i="5"/>
  <c r="E110" i="5"/>
  <c r="A110" i="5"/>
  <c r="F110" i="5"/>
  <c r="C110" i="5"/>
  <c r="A111" i="5" l="1"/>
  <c r="E111" i="5"/>
  <c r="D111" i="5"/>
  <c r="B112" i="5"/>
  <c r="C111" i="5"/>
  <c r="F111" i="5"/>
  <c r="G111" i="5"/>
  <c r="D112" i="5" l="1"/>
  <c r="C112" i="5"/>
  <c r="F112" i="5"/>
  <c r="A112" i="5"/>
  <c r="G112" i="5"/>
  <c r="E112" i="5"/>
  <c r="B113" i="5"/>
  <c r="A113" i="5" l="1"/>
  <c r="F113" i="5"/>
  <c r="D113" i="5"/>
  <c r="E113" i="5"/>
  <c r="C113" i="5"/>
  <c r="G113" i="5"/>
  <c r="B114" i="5"/>
  <c r="B115" i="5" l="1"/>
  <c r="E114" i="5"/>
  <c r="D114" i="5"/>
  <c r="F114" i="5"/>
  <c r="A114" i="5"/>
  <c r="G114" i="5"/>
  <c r="C114" i="5"/>
  <c r="B116" i="5" l="1"/>
  <c r="C115" i="5"/>
  <c r="G115" i="5"/>
  <c r="D115" i="5"/>
  <c r="E115" i="5"/>
  <c r="F115" i="5"/>
  <c r="A115" i="5"/>
  <c r="C116" i="5" l="1"/>
  <c r="G116" i="5"/>
  <c r="F116" i="5"/>
  <c r="D116" i="5"/>
  <c r="E116" i="5"/>
  <c r="B117" i="5"/>
  <c r="A116" i="5"/>
  <c r="B118" i="5" l="1"/>
  <c r="C117" i="5"/>
  <c r="G117" i="5"/>
  <c r="E117" i="5"/>
  <c r="A117" i="5"/>
  <c r="F117" i="5"/>
  <c r="D117" i="5"/>
  <c r="G118" i="5" l="1"/>
  <c r="A118" i="5"/>
  <c r="E118" i="5"/>
  <c r="B119" i="5"/>
  <c r="D118" i="5"/>
  <c r="C118" i="5"/>
  <c r="F118" i="5"/>
  <c r="A119" i="5" l="1"/>
  <c r="B120" i="5"/>
  <c r="D119" i="5"/>
  <c r="E119" i="5"/>
  <c r="F119" i="5"/>
  <c r="G119" i="5"/>
  <c r="C119" i="5"/>
  <c r="B121" i="5" l="1"/>
  <c r="G120" i="5"/>
  <c r="A120" i="5"/>
  <c r="C120" i="5"/>
  <c r="D120" i="5"/>
  <c r="E120" i="5"/>
  <c r="F120" i="5"/>
  <c r="A121" i="5" l="1"/>
  <c r="C121" i="5"/>
  <c r="E121" i="5"/>
  <c r="F121" i="5"/>
  <c r="D121" i="5"/>
  <c r="G121" i="5"/>
  <c r="B122" i="5"/>
  <c r="D122" i="5" l="1"/>
  <c r="E122" i="5"/>
  <c r="G122" i="5"/>
  <c r="C122" i="5"/>
  <c r="B123" i="5"/>
  <c r="A122" i="5"/>
  <c r="F122" i="5"/>
  <c r="B124" i="5" l="1"/>
  <c r="C123" i="5"/>
  <c r="D123" i="5"/>
  <c r="F123" i="5"/>
  <c r="E123" i="5"/>
  <c r="G123" i="5"/>
  <c r="A123" i="5"/>
  <c r="D124" i="5" l="1"/>
  <c r="A124" i="5"/>
  <c r="E124" i="5"/>
  <c r="F124" i="5"/>
  <c r="B125" i="5"/>
  <c r="C124" i="5"/>
  <c r="G124" i="5"/>
  <c r="F125" i="5" l="1"/>
  <c r="C125" i="5"/>
  <c r="G125" i="5"/>
  <c r="D125" i="5"/>
  <c r="E125" i="5"/>
  <c r="B126" i="5"/>
  <c r="A125" i="5"/>
  <c r="A126" i="5" l="1"/>
  <c r="C126" i="5"/>
  <c r="D126" i="5"/>
  <c r="E126" i="5"/>
  <c r="F126" i="5"/>
  <c r="G126" i="5"/>
  <c r="B127" i="5"/>
  <c r="F127" i="5" l="1"/>
  <c r="B128" i="5"/>
  <c r="A127" i="5"/>
  <c r="D127" i="5"/>
  <c r="C127" i="5"/>
  <c r="G127" i="5"/>
  <c r="E127" i="5"/>
  <c r="E128" i="5" l="1"/>
  <c r="G128" i="5"/>
  <c r="C128" i="5"/>
  <c r="D128" i="5"/>
  <c r="F128" i="5"/>
  <c r="B129" i="5"/>
  <c r="A128" i="5"/>
  <c r="G129" i="5" l="1"/>
  <c r="A129" i="5"/>
  <c r="E129" i="5"/>
  <c r="D129" i="5"/>
  <c r="B130" i="5"/>
  <c r="F129" i="5"/>
  <c r="C129" i="5"/>
  <c r="A130" i="5" l="1"/>
  <c r="B131" i="5"/>
  <c r="C130" i="5"/>
  <c r="E130" i="5"/>
  <c r="D130" i="5"/>
  <c r="F130" i="5"/>
  <c r="G130" i="5"/>
  <c r="C131" i="5" l="1"/>
  <c r="F131" i="5"/>
  <c r="G131" i="5"/>
  <c r="E131" i="5"/>
  <c r="B132" i="5"/>
  <c r="D131" i="5"/>
  <c r="A131" i="5"/>
  <c r="E132" i="5" l="1"/>
  <c r="F132" i="5"/>
  <c r="D132" i="5"/>
  <c r="A132" i="5"/>
  <c r="B133" i="5"/>
  <c r="C132" i="5"/>
  <c r="G132" i="5"/>
  <c r="F133" i="5" l="1"/>
  <c r="G133" i="5"/>
  <c r="A133" i="5"/>
  <c r="B134" i="5"/>
  <c r="C133" i="5"/>
  <c r="D133" i="5"/>
  <c r="E133" i="5"/>
  <c r="E134" i="5" l="1"/>
  <c r="G134" i="5"/>
  <c r="A134" i="5"/>
  <c r="D134" i="5"/>
  <c r="F134" i="5"/>
  <c r="C134" i="5"/>
  <c r="B135" i="5"/>
  <c r="B136" i="5" l="1"/>
  <c r="F135" i="5"/>
  <c r="A135" i="5"/>
  <c r="G135" i="5"/>
  <c r="D135" i="5"/>
  <c r="E135" i="5"/>
  <c r="C135" i="5"/>
  <c r="C136" i="5" l="1"/>
  <c r="E136" i="5"/>
  <c r="G136" i="5"/>
  <c r="D136" i="5"/>
  <c r="A136" i="5"/>
  <c r="F136" i="5"/>
  <c r="B137" i="5"/>
  <c r="G137" i="5" l="1"/>
  <c r="D137" i="5"/>
  <c r="C137" i="5"/>
  <c r="F137" i="5"/>
  <c r="A137" i="5"/>
  <c r="B138" i="5"/>
  <c r="E137" i="5"/>
  <c r="C138" i="5" l="1"/>
  <c r="G138" i="5"/>
  <c r="B139" i="5"/>
  <c r="A138" i="5"/>
  <c r="E138" i="5"/>
  <c r="F138" i="5"/>
  <c r="D138" i="5"/>
  <c r="C139" i="5" l="1"/>
  <c r="B140" i="5"/>
  <c r="G139" i="5"/>
  <c r="E139" i="5"/>
  <c r="F139" i="5"/>
  <c r="A139" i="5"/>
  <c r="D139" i="5"/>
  <c r="B141" i="5" l="1"/>
  <c r="E140" i="5"/>
  <c r="G140" i="5"/>
  <c r="A140" i="5"/>
  <c r="C140" i="5"/>
  <c r="D140" i="5"/>
  <c r="F140" i="5"/>
  <c r="D141" i="5" l="1"/>
  <c r="A141" i="5"/>
  <c r="C141" i="5"/>
  <c r="F141" i="5"/>
  <c r="E141" i="5"/>
  <c r="G141" i="5"/>
  <c r="B142" i="5"/>
  <c r="D142" i="5" l="1"/>
  <c r="C142" i="5"/>
  <c r="A142" i="5"/>
  <c r="G142" i="5"/>
  <c r="B143" i="5"/>
  <c r="E142" i="5"/>
  <c r="F142" i="5"/>
  <c r="F143" i="5" l="1"/>
  <c r="D143" i="5"/>
  <c r="B144" i="5"/>
  <c r="G143" i="5"/>
  <c r="A143" i="5"/>
  <c r="E143" i="5"/>
  <c r="C143" i="5"/>
  <c r="F144" i="5" l="1"/>
  <c r="A144" i="5"/>
  <c r="C144" i="5"/>
  <c r="D144" i="5"/>
  <c r="E144" i="5"/>
  <c r="B145" i="5"/>
  <c r="G144" i="5"/>
  <c r="C145" i="5" l="1"/>
  <c r="E145" i="5"/>
  <c r="F145" i="5"/>
  <c r="A145" i="5"/>
  <c r="D145" i="5"/>
  <c r="B146" i="5"/>
  <c r="G145" i="5"/>
  <c r="E146" i="5" l="1"/>
  <c r="G146" i="5"/>
  <c r="B147" i="5"/>
  <c r="C146" i="5"/>
  <c r="A146" i="5"/>
  <c r="F146" i="5"/>
  <c r="D146" i="5"/>
  <c r="C147" i="5" l="1"/>
  <c r="G147" i="5"/>
  <c r="A147" i="5"/>
  <c r="E147" i="5"/>
  <c r="F147" i="5"/>
  <c r="D147" i="5"/>
  <c r="B148" i="5"/>
  <c r="D148" i="5" l="1"/>
  <c r="A148" i="5"/>
  <c r="F148" i="5"/>
  <c r="G148" i="5"/>
  <c r="E148" i="5"/>
  <c r="C148" i="5"/>
  <c r="B149" i="5"/>
  <c r="G149" i="5" l="1"/>
  <c r="B150" i="5"/>
  <c r="C149" i="5"/>
  <c r="D149" i="5"/>
  <c r="A149" i="5"/>
  <c r="E149" i="5"/>
  <c r="F149" i="5"/>
  <c r="E150" i="5" l="1"/>
  <c r="G150" i="5"/>
  <c r="F150" i="5"/>
  <c r="B151" i="5"/>
  <c r="A150" i="5"/>
  <c r="D150" i="5"/>
  <c r="C150" i="5"/>
  <c r="F151" i="5" l="1"/>
  <c r="E151" i="5"/>
  <c r="A151" i="5"/>
  <c r="D151" i="5"/>
  <c r="B152" i="5"/>
  <c r="G151" i="5"/>
  <c r="C151" i="5"/>
  <c r="F152" i="5" l="1"/>
  <c r="A152" i="5"/>
  <c r="E152" i="5"/>
  <c r="C152" i="5"/>
  <c r="G152" i="5"/>
  <c r="B153" i="5"/>
  <c r="D152" i="5"/>
  <c r="F153" i="5" l="1"/>
  <c r="C153" i="5"/>
  <c r="A153" i="5"/>
  <c r="G153" i="5"/>
  <c r="B154" i="5"/>
  <c r="E153" i="5"/>
  <c r="D153" i="5"/>
  <c r="A154" i="5" l="1"/>
  <c r="G154" i="5"/>
  <c r="C154" i="5"/>
  <c r="E154" i="5"/>
  <c r="F154" i="5"/>
  <c r="D154" i="5"/>
  <c r="B155" i="5"/>
  <c r="C155" i="5" l="1"/>
  <c r="E155" i="5"/>
  <c r="G155" i="5"/>
  <c r="A155" i="5"/>
  <c r="B156" i="5"/>
  <c r="D155" i="5"/>
  <c r="F155" i="5"/>
  <c r="B157" i="5" l="1"/>
  <c r="E156" i="5"/>
  <c r="G156" i="5"/>
  <c r="D156" i="5"/>
  <c r="A156" i="5"/>
  <c r="F156" i="5"/>
  <c r="C156" i="5"/>
  <c r="E157" i="5" l="1"/>
  <c r="F157" i="5"/>
  <c r="D157" i="5"/>
  <c r="B158" i="5"/>
  <c r="A157" i="5"/>
  <c r="G157" i="5"/>
  <c r="C157" i="5"/>
  <c r="C158" i="5" l="1"/>
  <c r="G158" i="5"/>
  <c r="D158" i="5"/>
  <c r="E158" i="5"/>
  <c r="B159" i="5"/>
  <c r="A158" i="5"/>
  <c r="F158" i="5"/>
  <c r="G159" i="5" l="1"/>
  <c r="D159" i="5"/>
  <c r="A159" i="5"/>
  <c r="E159" i="5"/>
  <c r="B160" i="5"/>
  <c r="F159" i="5"/>
  <c r="C159" i="5"/>
  <c r="G160" i="5" l="1"/>
  <c r="D160" i="5"/>
  <c r="E160" i="5"/>
  <c r="C160" i="5"/>
  <c r="A160" i="5"/>
  <c r="B161" i="5"/>
  <c r="F160" i="5"/>
  <c r="C161" i="5" l="1"/>
  <c r="E161" i="5"/>
  <c r="F161" i="5"/>
  <c r="G161" i="5"/>
  <c r="D161" i="5"/>
  <c r="A161" i="5"/>
  <c r="B162" i="5"/>
  <c r="F162" i="5" l="1"/>
  <c r="C162" i="5"/>
  <c r="B163" i="5"/>
  <c r="G162" i="5"/>
  <c r="D162" i="5"/>
  <c r="A162" i="5"/>
  <c r="E162" i="5"/>
  <c r="A163" i="5" l="1"/>
  <c r="C163" i="5"/>
  <c r="G163" i="5"/>
  <c r="B164" i="5"/>
  <c r="E163" i="5"/>
  <c r="F163" i="5"/>
  <c r="D163" i="5"/>
  <c r="A164" i="5" l="1"/>
  <c r="C164" i="5"/>
  <c r="E164" i="5"/>
  <c r="G164" i="5"/>
  <c r="B165" i="5"/>
  <c r="D164" i="5"/>
  <c r="F164" i="5"/>
  <c r="A165" i="5" l="1"/>
  <c r="F165" i="5"/>
  <c r="E165" i="5"/>
  <c r="D165" i="5"/>
  <c r="B166" i="5"/>
  <c r="C165" i="5"/>
  <c r="G165" i="5"/>
  <c r="F166" i="5" l="1"/>
  <c r="B167" i="5"/>
  <c r="G166" i="5"/>
  <c r="E166" i="5"/>
  <c r="C166" i="5"/>
  <c r="D166" i="5"/>
  <c r="A166" i="5"/>
  <c r="B168" i="5" l="1"/>
  <c r="A167" i="5"/>
  <c r="G167" i="5"/>
  <c r="F167" i="5"/>
  <c r="D167" i="5"/>
  <c r="C167" i="5"/>
  <c r="E167" i="5"/>
  <c r="B169" i="5" l="1"/>
  <c r="E168" i="5"/>
  <c r="A168" i="5"/>
  <c r="C168" i="5"/>
  <c r="F168" i="5"/>
  <c r="G168" i="5"/>
  <c r="D168" i="5"/>
  <c r="E169" i="5" l="1"/>
  <c r="G169" i="5"/>
  <c r="C169" i="5"/>
  <c r="F169" i="5"/>
  <c r="B170" i="5"/>
  <c r="A169" i="5"/>
  <c r="D169" i="5"/>
  <c r="D170" i="5" l="1"/>
  <c r="E170" i="5"/>
  <c r="F170" i="5"/>
  <c r="B171" i="5"/>
  <c r="G170" i="5"/>
  <c r="A170" i="5"/>
  <c r="C170" i="5"/>
  <c r="C171" i="5" l="1"/>
  <c r="B172" i="5"/>
  <c r="E171" i="5"/>
  <c r="D171" i="5"/>
  <c r="A171" i="5"/>
  <c r="F171" i="5"/>
  <c r="G171" i="5"/>
  <c r="E172" i="5" l="1"/>
  <c r="G172" i="5"/>
  <c r="B173" i="5"/>
  <c r="D172" i="5"/>
  <c r="A172" i="5"/>
  <c r="C172" i="5"/>
  <c r="F172" i="5"/>
  <c r="A173" i="5" l="1"/>
  <c r="G173" i="5"/>
  <c r="F173" i="5"/>
  <c r="D173" i="5"/>
  <c r="C173" i="5"/>
  <c r="B174" i="5"/>
  <c r="E173" i="5"/>
  <c r="A174" i="5" l="1"/>
  <c r="G174" i="5"/>
  <c r="E174" i="5"/>
  <c r="C174" i="5"/>
  <c r="D174" i="5"/>
  <c r="F174" i="5"/>
  <c r="B175" i="5"/>
  <c r="B176" i="5" l="1"/>
  <c r="A175" i="5"/>
  <c r="F175" i="5"/>
  <c r="E175" i="5"/>
  <c r="D175" i="5"/>
  <c r="G175" i="5"/>
  <c r="C175" i="5"/>
  <c r="F176" i="5" l="1"/>
  <c r="G176" i="5"/>
  <c r="C176" i="5"/>
  <c r="D176" i="5"/>
  <c r="B177" i="5"/>
  <c r="E176" i="5"/>
  <c r="A176" i="5"/>
  <c r="A177" i="5" l="1"/>
  <c r="E177" i="5"/>
  <c r="G177" i="5"/>
  <c r="D177" i="5"/>
  <c r="F177" i="5"/>
  <c r="C177" i="5"/>
  <c r="B178" i="5"/>
  <c r="E178" i="5" l="1"/>
  <c r="A178" i="5"/>
  <c r="D178" i="5"/>
  <c r="C178" i="5"/>
  <c r="F178" i="5"/>
  <c r="B179" i="5"/>
  <c r="G178" i="5"/>
  <c r="A179" i="5" l="1"/>
  <c r="F179" i="5"/>
  <c r="B180" i="5"/>
  <c r="C179" i="5"/>
  <c r="E179" i="5"/>
  <c r="D179" i="5"/>
  <c r="G179" i="5"/>
  <c r="C180" i="5" l="1"/>
  <c r="E180" i="5"/>
  <c r="F180" i="5"/>
  <c r="D180" i="5"/>
  <c r="B181" i="5"/>
  <c r="A180" i="5"/>
  <c r="G180" i="5"/>
  <c r="F181" i="5" l="1"/>
  <c r="G181" i="5"/>
  <c r="D181" i="5"/>
  <c r="A181" i="5"/>
  <c r="C181" i="5"/>
  <c r="E181" i="5"/>
  <c r="B182" i="5"/>
  <c r="F182" i="5" l="1"/>
  <c r="G182" i="5"/>
  <c r="C182" i="5"/>
  <c r="A182" i="5"/>
  <c r="D182" i="5"/>
  <c r="B183" i="5"/>
  <c r="E182" i="5"/>
  <c r="E183" i="5" l="1"/>
  <c r="G183" i="5"/>
  <c r="D183" i="5"/>
  <c r="F183" i="5"/>
  <c r="C183" i="5"/>
  <c r="A183" i="5"/>
  <c r="B184" i="5"/>
  <c r="C184" i="5" l="1"/>
  <c r="E184" i="5"/>
  <c r="A184" i="5"/>
  <c r="D184" i="5"/>
  <c r="F184" i="5"/>
  <c r="B185" i="5"/>
  <c r="G184" i="5"/>
  <c r="E185" i="5" l="1"/>
  <c r="G185" i="5"/>
  <c r="D185" i="5"/>
  <c r="C185" i="5"/>
  <c r="B186" i="5"/>
  <c r="A185" i="5"/>
  <c r="F185" i="5"/>
  <c r="G186" i="5" l="1"/>
  <c r="E186" i="5"/>
  <c r="C186" i="5"/>
  <c r="D186" i="5"/>
  <c r="B187" i="5"/>
  <c r="A186" i="5"/>
  <c r="F186" i="5"/>
  <c r="B188" i="5" l="1"/>
  <c r="C187" i="5"/>
  <c r="F187" i="5"/>
  <c r="E187" i="5"/>
  <c r="D187" i="5"/>
  <c r="G187" i="5"/>
  <c r="A187" i="5"/>
  <c r="E188" i="5" l="1"/>
  <c r="G188" i="5"/>
  <c r="C188" i="5"/>
  <c r="F188" i="5"/>
  <c r="B189" i="5"/>
  <c r="A188" i="5"/>
  <c r="D188" i="5"/>
  <c r="F189" i="5" l="1"/>
  <c r="B190" i="5"/>
  <c r="A189" i="5"/>
  <c r="D189" i="5"/>
  <c r="G189" i="5"/>
  <c r="C189" i="5"/>
  <c r="E189" i="5"/>
  <c r="B191" i="5" l="1"/>
  <c r="G190" i="5"/>
  <c r="A190" i="5"/>
  <c r="D190" i="5"/>
  <c r="F190" i="5"/>
  <c r="E190" i="5"/>
  <c r="C190" i="5"/>
  <c r="A191" i="5" l="1"/>
  <c r="F191" i="5"/>
  <c r="B192" i="5"/>
  <c r="E191" i="5"/>
  <c r="D191" i="5"/>
  <c r="G191" i="5"/>
  <c r="C191" i="5"/>
  <c r="B193" i="5" l="1"/>
  <c r="E192" i="5"/>
  <c r="F192" i="5"/>
  <c r="D192" i="5"/>
  <c r="G192" i="5"/>
  <c r="A192" i="5"/>
  <c r="C192" i="5"/>
  <c r="A193" i="5" l="1"/>
  <c r="C193" i="5"/>
  <c r="D193" i="5"/>
  <c r="F193" i="5"/>
  <c r="G193" i="5"/>
  <c r="B194" i="5"/>
  <c r="E193" i="5"/>
  <c r="G194" i="5" l="1"/>
  <c r="F194" i="5"/>
  <c r="A194" i="5"/>
  <c r="C194" i="5"/>
  <c r="D194" i="5"/>
  <c r="E194" i="5"/>
  <c r="B195" i="5"/>
  <c r="A195" i="5" l="1"/>
  <c r="G195" i="5"/>
  <c r="B196" i="5"/>
  <c r="F195" i="5"/>
  <c r="C195" i="5"/>
  <c r="E195" i="5"/>
  <c r="D195" i="5"/>
  <c r="E196" i="5" l="1"/>
  <c r="C196" i="5"/>
  <c r="A196" i="5"/>
  <c r="D196" i="5"/>
  <c r="F196" i="5"/>
  <c r="B197" i="5"/>
  <c r="G196" i="5"/>
  <c r="E197" i="5" l="1"/>
  <c r="D197" i="5"/>
  <c r="G197" i="5"/>
  <c r="A197" i="5"/>
  <c r="F197" i="5"/>
  <c r="B198" i="5"/>
  <c r="C197" i="5"/>
  <c r="G198" i="5" l="1"/>
  <c r="E198" i="5"/>
  <c r="F198" i="5"/>
  <c r="B199" i="5"/>
  <c r="C198" i="5"/>
  <c r="D198" i="5"/>
  <c r="A198" i="5"/>
  <c r="D199" i="5" l="1"/>
  <c r="C199" i="5"/>
  <c r="F199" i="5"/>
  <c r="E199" i="5"/>
  <c r="B200" i="5"/>
  <c r="A199" i="5"/>
  <c r="G199" i="5"/>
  <c r="G200" i="5" l="1"/>
  <c r="A200" i="5"/>
  <c r="C200" i="5"/>
  <c r="B201" i="5"/>
  <c r="E200" i="5"/>
  <c r="D200" i="5"/>
  <c r="F200" i="5"/>
  <c r="F201" i="5" l="1"/>
  <c r="G201" i="5"/>
  <c r="E201" i="5"/>
  <c r="D201" i="5"/>
  <c r="B202" i="5"/>
  <c r="A201" i="5"/>
  <c r="C201" i="5"/>
  <c r="E202" i="5" l="1"/>
  <c r="A202" i="5"/>
  <c r="F202" i="5"/>
  <c r="B203" i="5"/>
  <c r="G202" i="5"/>
  <c r="D202" i="5"/>
  <c r="C202" i="5"/>
  <c r="A203" i="5" l="1"/>
  <c r="G203" i="5"/>
  <c r="D203" i="5"/>
  <c r="C203" i="5"/>
  <c r="F203" i="5"/>
  <c r="B204" i="5"/>
  <c r="E203" i="5"/>
  <c r="A204" i="5" l="1"/>
  <c r="F204" i="5"/>
  <c r="E204" i="5"/>
  <c r="G204" i="5"/>
  <c r="C204" i="5"/>
  <c r="D204" i="5"/>
  <c r="B205" i="5"/>
  <c r="D205" i="5" l="1"/>
  <c r="G205" i="5"/>
  <c r="E205" i="5"/>
  <c r="C205" i="5"/>
  <c r="A205" i="5"/>
  <c r="B206" i="5"/>
  <c r="F205" i="5"/>
  <c r="G206" i="5" l="1"/>
  <c r="B207" i="5"/>
  <c r="A206" i="5"/>
  <c r="D206" i="5"/>
  <c r="C206" i="5"/>
  <c r="E206" i="5"/>
  <c r="F206" i="5"/>
  <c r="A207" i="5" l="1"/>
  <c r="F207" i="5"/>
  <c r="C207" i="5"/>
  <c r="E207" i="5"/>
  <c r="G207" i="5"/>
  <c r="B208" i="5"/>
  <c r="D207" i="5"/>
  <c r="C208" i="5" l="1"/>
  <c r="B209" i="5"/>
  <c r="G208" i="5"/>
  <c r="D208" i="5"/>
  <c r="E208" i="5"/>
  <c r="A208" i="5"/>
  <c r="F208" i="5"/>
  <c r="B210" i="5" l="1"/>
  <c r="F209" i="5"/>
  <c r="A209" i="5"/>
  <c r="G209" i="5"/>
  <c r="C209" i="5"/>
  <c r="E209" i="5"/>
  <c r="D209" i="5"/>
  <c r="D210" i="5" l="1"/>
  <c r="B211" i="5"/>
  <c r="A210" i="5"/>
  <c r="F210" i="5"/>
  <c r="G210" i="5"/>
  <c r="C210" i="5"/>
  <c r="E210" i="5"/>
  <c r="C211" i="5" l="1"/>
  <c r="E211" i="5"/>
  <c r="G211" i="5"/>
  <c r="D211" i="5"/>
  <c r="F211" i="5"/>
  <c r="B212" i="5"/>
  <c r="A211" i="5"/>
  <c r="F212" i="5" l="1"/>
  <c r="C212" i="5"/>
  <c r="G212" i="5"/>
  <c r="E212" i="5"/>
  <c r="B213" i="5"/>
  <c r="D212" i="5"/>
  <c r="A212" i="5"/>
  <c r="B214" i="5" l="1"/>
  <c r="E213" i="5"/>
  <c r="A213" i="5"/>
  <c r="C213" i="5"/>
  <c r="F213" i="5"/>
  <c r="D213" i="5"/>
  <c r="G213" i="5"/>
  <c r="C214" i="5" l="1"/>
  <c r="E214" i="5"/>
  <c r="G214" i="5"/>
  <c r="B215" i="5"/>
  <c r="D214" i="5"/>
  <c r="A214" i="5"/>
  <c r="F214" i="5"/>
  <c r="F215" i="5" l="1"/>
  <c r="D215" i="5"/>
  <c r="A215" i="5"/>
  <c r="C215" i="5"/>
  <c r="E215" i="5"/>
  <c r="B216" i="5"/>
  <c r="G215" i="5"/>
  <c r="A216" i="5" l="1"/>
  <c r="C216" i="5"/>
  <c r="E216" i="5"/>
  <c r="F216" i="5"/>
  <c r="B217" i="5"/>
  <c r="D216" i="5"/>
  <c r="G216" i="5"/>
  <c r="B218" i="5" l="1"/>
  <c r="E217" i="5"/>
  <c r="F217" i="5"/>
  <c r="C217" i="5"/>
  <c r="D217" i="5"/>
  <c r="A217" i="5"/>
  <c r="G217" i="5"/>
  <c r="G218" i="5" l="1"/>
  <c r="B219" i="5"/>
  <c r="F218" i="5"/>
  <c r="C218" i="5"/>
  <c r="E218" i="5"/>
  <c r="A218" i="5"/>
  <c r="D218" i="5"/>
  <c r="E219" i="5" l="1"/>
  <c r="G219" i="5"/>
  <c r="F219" i="5"/>
  <c r="C219" i="5"/>
  <c r="A219" i="5"/>
  <c r="D219" i="5"/>
  <c r="B220" i="5"/>
  <c r="D220" i="5" l="1"/>
  <c r="B221" i="5"/>
  <c r="E220" i="5"/>
  <c r="F220" i="5"/>
  <c r="G220" i="5"/>
  <c r="A220" i="5"/>
  <c r="C220" i="5"/>
  <c r="G221" i="5" l="1"/>
  <c r="B222" i="5"/>
  <c r="F221" i="5"/>
  <c r="E221" i="5"/>
  <c r="C221" i="5"/>
  <c r="D221" i="5"/>
  <c r="A221" i="5"/>
  <c r="A222" i="5" l="1"/>
  <c r="G222" i="5"/>
  <c r="F222" i="5"/>
  <c r="E222" i="5"/>
  <c r="B223" i="5"/>
  <c r="C222" i="5"/>
  <c r="D222" i="5"/>
  <c r="G223" i="5" l="1"/>
  <c r="B224" i="5"/>
  <c r="F223" i="5"/>
  <c r="A223" i="5"/>
  <c r="E223" i="5"/>
  <c r="C223" i="5"/>
  <c r="D223" i="5"/>
  <c r="C224" i="5" l="1"/>
  <c r="G224" i="5"/>
  <c r="F224" i="5"/>
  <c r="B225" i="5"/>
  <c r="A224" i="5"/>
  <c r="D224" i="5"/>
  <c r="E224" i="5"/>
  <c r="G225" i="5" l="1"/>
  <c r="C225" i="5"/>
  <c r="A225" i="5"/>
  <c r="F225" i="5"/>
  <c r="D225" i="5"/>
  <c r="B226" i="5"/>
  <c r="E225" i="5"/>
  <c r="A226" i="5" l="1"/>
  <c r="E226" i="5"/>
  <c r="D226" i="5"/>
  <c r="G226" i="5"/>
  <c r="C226" i="5"/>
  <c r="F226" i="5"/>
  <c r="B227" i="5"/>
  <c r="F227" i="5" l="1"/>
  <c r="B228" i="5"/>
  <c r="G227" i="5"/>
  <c r="E227" i="5"/>
  <c r="D227" i="5"/>
  <c r="C227" i="5"/>
  <c r="A227" i="5"/>
  <c r="F228" i="5" l="1"/>
  <c r="B229" i="5"/>
  <c r="G228" i="5"/>
  <c r="E228" i="5"/>
  <c r="A228" i="5"/>
  <c r="C228" i="5"/>
  <c r="D228" i="5"/>
  <c r="B230" i="5" l="1"/>
  <c r="D229" i="5"/>
  <c r="A229" i="5"/>
  <c r="E229" i="5"/>
  <c r="C229" i="5"/>
  <c r="F229" i="5"/>
  <c r="G229" i="5"/>
  <c r="F230" i="5" l="1"/>
  <c r="B231" i="5"/>
  <c r="A230" i="5"/>
  <c r="D230" i="5"/>
  <c r="C230" i="5"/>
  <c r="E230" i="5"/>
  <c r="G230" i="5"/>
  <c r="B232" i="5" l="1"/>
  <c r="F231" i="5"/>
  <c r="D231" i="5"/>
  <c r="A231" i="5"/>
  <c r="G231" i="5"/>
  <c r="E231" i="5"/>
  <c r="C231" i="5"/>
  <c r="D232" i="5" l="1"/>
  <c r="C232" i="5"/>
  <c r="B233" i="5"/>
  <c r="E232" i="5"/>
  <c r="G232" i="5"/>
  <c r="A232" i="5"/>
  <c r="F232" i="5"/>
  <c r="G233" i="5" l="1"/>
  <c r="D233" i="5"/>
  <c r="C233" i="5"/>
  <c r="A233" i="5"/>
  <c r="B234" i="5"/>
  <c r="F233" i="5"/>
  <c r="E233" i="5"/>
  <c r="G234" i="5" l="1"/>
  <c r="F234" i="5"/>
  <c r="D234" i="5"/>
  <c r="A234" i="5"/>
  <c r="B235" i="5"/>
  <c r="E234" i="5"/>
  <c r="C234" i="5"/>
  <c r="G235" i="5" l="1"/>
  <c r="B236" i="5"/>
  <c r="E235" i="5"/>
  <c r="A235" i="5"/>
  <c r="D235" i="5"/>
  <c r="C235" i="5"/>
  <c r="F235" i="5"/>
  <c r="E236" i="5" l="1"/>
  <c r="G236" i="5"/>
  <c r="B237" i="5"/>
  <c r="F236" i="5"/>
  <c r="D236" i="5"/>
  <c r="C236" i="5"/>
  <c r="A236" i="5"/>
  <c r="D237" i="5" l="1"/>
  <c r="F237" i="5"/>
  <c r="A237" i="5"/>
  <c r="B238" i="5"/>
  <c r="E237" i="5"/>
  <c r="C237" i="5"/>
  <c r="G237" i="5"/>
  <c r="C238" i="5" l="1"/>
  <c r="G238" i="5"/>
  <c r="E238" i="5"/>
  <c r="F238" i="5"/>
  <c r="B239" i="5"/>
  <c r="D238" i="5"/>
  <c r="A238" i="5"/>
  <c r="F239" i="5" l="1"/>
  <c r="D239" i="5"/>
  <c r="E239" i="5"/>
  <c r="C239" i="5"/>
  <c r="B240" i="5"/>
  <c r="A239" i="5"/>
  <c r="G239" i="5"/>
  <c r="D240" i="5" l="1"/>
  <c r="A240" i="5"/>
  <c r="F240" i="5"/>
  <c r="B241" i="5"/>
  <c r="E240" i="5"/>
  <c r="C240" i="5"/>
  <c r="G240" i="5"/>
  <c r="G241" i="5" l="1"/>
  <c r="A241" i="5"/>
  <c r="C241" i="5"/>
  <c r="B242" i="5"/>
  <c r="E241" i="5"/>
  <c r="D241" i="5"/>
  <c r="F241" i="5"/>
  <c r="A242" i="5" l="1"/>
  <c r="D242" i="5"/>
  <c r="C242" i="5"/>
  <c r="E242" i="5"/>
  <c r="B243" i="5"/>
  <c r="G242" i="5"/>
  <c r="F242" i="5"/>
  <c r="F243" i="5" l="1"/>
  <c r="A243" i="5"/>
  <c r="C243" i="5"/>
  <c r="B244" i="5"/>
  <c r="G243" i="5"/>
  <c r="D243" i="5"/>
  <c r="E243" i="5"/>
  <c r="E244" i="5" l="1"/>
  <c r="F244" i="5"/>
  <c r="D244" i="5"/>
  <c r="G244" i="5"/>
  <c r="B245" i="5"/>
  <c r="A244" i="5"/>
  <c r="C244" i="5"/>
  <c r="C245" i="5" l="1"/>
  <c r="B246" i="5"/>
  <c r="A245" i="5"/>
  <c r="D245" i="5"/>
  <c r="E245" i="5"/>
  <c r="G245" i="5"/>
  <c r="F245" i="5"/>
  <c r="A246" i="5" l="1"/>
  <c r="G246" i="5"/>
  <c r="C246" i="5"/>
  <c r="E246" i="5"/>
  <c r="B247" i="5"/>
  <c r="D246" i="5"/>
  <c r="F246" i="5"/>
  <c r="F247" i="5" l="1"/>
  <c r="D247" i="5"/>
  <c r="A247" i="5"/>
  <c r="E247" i="5"/>
  <c r="C247" i="5"/>
  <c r="B248" i="5"/>
  <c r="G247" i="5"/>
  <c r="D248" i="5" l="1"/>
  <c r="E248" i="5"/>
  <c r="B249" i="5"/>
  <c r="A248" i="5"/>
  <c r="F248" i="5"/>
  <c r="C248" i="5"/>
  <c r="G248" i="5"/>
  <c r="D249" i="5" l="1"/>
  <c r="A249" i="5"/>
  <c r="G249" i="5"/>
  <c r="E249" i="5"/>
  <c r="B250" i="5"/>
  <c r="F249" i="5"/>
  <c r="C249" i="5"/>
  <c r="G250" i="5" l="1"/>
  <c r="B251" i="5"/>
  <c r="C250" i="5"/>
  <c r="A250" i="5"/>
  <c r="F250" i="5"/>
  <c r="E250" i="5"/>
  <c r="D250" i="5"/>
  <c r="F251" i="5" l="1"/>
  <c r="C251" i="5"/>
  <c r="G251" i="5"/>
  <c r="B252" i="5"/>
  <c r="A251" i="5"/>
  <c r="E251" i="5"/>
  <c r="D251" i="5"/>
  <c r="E252" i="5" l="1"/>
  <c r="G252" i="5"/>
  <c r="A252" i="5"/>
  <c r="B253" i="5"/>
  <c r="C252" i="5"/>
  <c r="D252" i="5"/>
  <c r="F252" i="5"/>
  <c r="G253" i="5" l="1"/>
  <c r="B254" i="5"/>
  <c r="A253" i="5"/>
  <c r="F253" i="5"/>
  <c r="D253" i="5"/>
  <c r="C253" i="5"/>
  <c r="E253" i="5"/>
  <c r="A254" i="5" l="1"/>
  <c r="D254" i="5"/>
  <c r="B255" i="5"/>
  <c r="C254" i="5"/>
  <c r="F254" i="5"/>
  <c r="G254" i="5"/>
  <c r="E254" i="5"/>
  <c r="D255" i="5" l="1"/>
  <c r="E255" i="5"/>
  <c r="B256" i="5"/>
  <c r="G255" i="5"/>
  <c r="C255" i="5"/>
  <c r="A255" i="5"/>
  <c r="F255" i="5"/>
  <c r="A256" i="5" l="1"/>
  <c r="G256" i="5"/>
  <c r="D256" i="5"/>
  <c r="F256" i="5"/>
  <c r="B257" i="5"/>
  <c r="C256" i="5"/>
  <c r="E256" i="5"/>
  <c r="D257" i="5" l="1"/>
  <c r="F257" i="5"/>
  <c r="A257" i="5"/>
  <c r="E257" i="5"/>
  <c r="G257" i="5"/>
  <c r="B258" i="5"/>
  <c r="C257" i="5"/>
  <c r="G258" i="5" l="1"/>
  <c r="B259" i="5"/>
  <c r="C258" i="5"/>
  <c r="E258" i="5"/>
  <c r="A258" i="5"/>
  <c r="D258" i="5"/>
  <c r="F258" i="5"/>
  <c r="A259" i="5" l="1"/>
  <c r="B260" i="5"/>
  <c r="E259" i="5"/>
  <c r="G259" i="5"/>
  <c r="F259" i="5"/>
  <c r="C259" i="5"/>
  <c r="D259" i="5"/>
  <c r="D260" i="5" l="1"/>
  <c r="F260" i="5"/>
  <c r="C260" i="5"/>
  <c r="G260" i="5"/>
  <c r="A260" i="5"/>
  <c r="E260" i="5"/>
  <c r="B261" i="5"/>
  <c r="F261" i="5" l="1"/>
  <c r="G261" i="5"/>
  <c r="A261" i="5"/>
  <c r="C261" i="5"/>
  <c r="E261" i="5"/>
  <c r="B262" i="5"/>
  <c r="D261" i="5"/>
  <c r="D262" i="5" l="1"/>
  <c r="A262" i="5"/>
  <c r="E262" i="5"/>
  <c r="F262" i="5"/>
  <c r="B263" i="5"/>
  <c r="C262" i="5"/>
  <c r="G262" i="5"/>
  <c r="B264" i="5" l="1"/>
  <c r="D263" i="5"/>
  <c r="C263" i="5"/>
  <c r="F263" i="5"/>
  <c r="E263" i="5"/>
  <c r="G263" i="5"/>
  <c r="A263" i="5"/>
  <c r="F264" i="5" l="1"/>
  <c r="G264" i="5"/>
  <c r="C264" i="5"/>
  <c r="A264" i="5"/>
  <c r="E264" i="5"/>
  <c r="D264" i="5"/>
  <c r="B265" i="5"/>
  <c r="G265" i="5" l="1"/>
  <c r="A265" i="5"/>
  <c r="C265" i="5"/>
  <c r="E265" i="5"/>
  <c r="B266" i="5"/>
  <c r="D265" i="5"/>
  <c r="F265" i="5"/>
  <c r="C266" i="5" l="1"/>
  <c r="E266" i="5"/>
  <c r="A266" i="5"/>
  <c r="G266" i="5"/>
  <c r="D266" i="5"/>
  <c r="B267" i="5"/>
  <c r="F266" i="5"/>
  <c r="B268" i="5" l="1"/>
  <c r="F267" i="5"/>
  <c r="C267" i="5"/>
  <c r="E267" i="5"/>
  <c r="G267" i="5"/>
  <c r="A267" i="5"/>
  <c r="D267" i="5"/>
  <c r="F268" i="5" l="1"/>
  <c r="E268" i="5"/>
  <c r="D268" i="5"/>
  <c r="B269" i="5"/>
  <c r="G268" i="5"/>
  <c r="C268" i="5"/>
  <c r="A268" i="5"/>
  <c r="D269" i="5" l="1"/>
  <c r="A269" i="5"/>
  <c r="C269" i="5"/>
  <c r="G269" i="5"/>
  <c r="E269" i="5"/>
  <c r="F269" i="5"/>
  <c r="B270" i="5"/>
  <c r="B271" i="5" l="1"/>
  <c r="D270" i="5"/>
  <c r="C270" i="5"/>
  <c r="E270" i="5"/>
  <c r="F270" i="5"/>
  <c r="G270" i="5"/>
  <c r="A270" i="5"/>
  <c r="B272" i="5" l="1"/>
  <c r="C271" i="5"/>
  <c r="E271" i="5"/>
  <c r="G271" i="5"/>
  <c r="D271" i="5"/>
  <c r="F271" i="5"/>
  <c r="A271" i="5"/>
  <c r="F272" i="5" l="1"/>
  <c r="G272" i="5"/>
  <c r="B273" i="5"/>
  <c r="D272" i="5"/>
  <c r="A272" i="5"/>
  <c r="C272" i="5"/>
  <c r="E272" i="5"/>
  <c r="G273" i="5" l="1"/>
  <c r="A273" i="5"/>
  <c r="D273" i="5"/>
  <c r="E273" i="5"/>
  <c r="C273" i="5"/>
  <c r="F273" i="5"/>
  <c r="B274" i="5"/>
  <c r="B275" i="5" l="1"/>
  <c r="G274" i="5"/>
  <c r="E274" i="5"/>
  <c r="C274" i="5"/>
  <c r="A274" i="5"/>
  <c r="F274" i="5"/>
  <c r="D274" i="5"/>
  <c r="E275" i="5" l="1"/>
  <c r="F275" i="5"/>
  <c r="D275" i="5"/>
  <c r="B276" i="5"/>
  <c r="C275" i="5"/>
  <c r="G275" i="5"/>
  <c r="A275" i="5"/>
  <c r="A276" i="5" l="1"/>
  <c r="F276" i="5"/>
  <c r="E276" i="5"/>
  <c r="D276" i="5"/>
  <c r="G276" i="5"/>
  <c r="C276" i="5"/>
  <c r="B277" i="5"/>
  <c r="A277" i="5" l="1"/>
  <c r="F277" i="5"/>
  <c r="B278" i="5"/>
  <c r="E277" i="5"/>
  <c r="G277" i="5"/>
  <c r="D277" i="5"/>
  <c r="C277" i="5"/>
  <c r="C278" i="5" l="1"/>
  <c r="D278" i="5"/>
  <c r="E278" i="5"/>
  <c r="B279" i="5"/>
  <c r="G278" i="5"/>
  <c r="A278" i="5"/>
  <c r="F278" i="5"/>
  <c r="A279" i="5" l="1"/>
  <c r="F279" i="5"/>
  <c r="B280" i="5"/>
  <c r="G279" i="5"/>
  <c r="D279" i="5"/>
  <c r="C279" i="5"/>
  <c r="E279" i="5"/>
  <c r="G280" i="5" l="1"/>
  <c r="E280" i="5"/>
  <c r="A280" i="5"/>
  <c r="C280" i="5"/>
  <c r="B281" i="5"/>
  <c r="F280" i="5"/>
  <c r="D280" i="5"/>
  <c r="F281" i="5" l="1"/>
  <c r="G281" i="5"/>
  <c r="D281" i="5"/>
  <c r="C281" i="5"/>
  <c r="A281" i="5"/>
  <c r="B282" i="5"/>
  <c r="E281" i="5"/>
  <c r="D282" i="5" l="1"/>
  <c r="F282" i="5"/>
  <c r="C282" i="5"/>
  <c r="E282" i="5"/>
  <c r="A282" i="5"/>
  <c r="G282" i="5"/>
  <c r="B283" i="5"/>
  <c r="A283" i="5" l="1"/>
  <c r="F283" i="5"/>
  <c r="G283" i="5"/>
  <c r="D283" i="5"/>
  <c r="E283" i="5"/>
  <c r="C283" i="5"/>
  <c r="B284" i="5"/>
  <c r="G284" i="5" l="1"/>
  <c r="A284" i="5"/>
  <c r="F284" i="5"/>
  <c r="E284" i="5"/>
  <c r="B285" i="5"/>
  <c r="C284" i="5"/>
  <c r="D284" i="5"/>
  <c r="C285" i="5" l="1"/>
  <c r="F285" i="5"/>
  <c r="G285" i="5"/>
  <c r="B286" i="5"/>
  <c r="E285" i="5"/>
  <c r="A285" i="5"/>
  <c r="D285" i="5"/>
  <c r="D286" i="5" l="1"/>
  <c r="G286" i="5"/>
  <c r="A286" i="5"/>
  <c r="E286" i="5"/>
  <c r="C286" i="5"/>
  <c r="B287" i="5"/>
  <c r="F286" i="5"/>
  <c r="D287" i="5" l="1"/>
  <c r="C287" i="5"/>
  <c r="F287" i="5"/>
  <c r="E287" i="5"/>
  <c r="G287" i="5"/>
  <c r="B288" i="5"/>
  <c r="A287" i="5"/>
  <c r="F288" i="5" l="1"/>
  <c r="G288" i="5"/>
  <c r="E288" i="5"/>
  <c r="D288" i="5"/>
  <c r="B289" i="5"/>
  <c r="C288" i="5"/>
  <c r="A288" i="5"/>
  <c r="B290" i="5" l="1"/>
  <c r="G289" i="5"/>
  <c r="A289" i="5"/>
  <c r="C289" i="5"/>
  <c r="F289" i="5"/>
  <c r="D289" i="5"/>
  <c r="E289" i="5"/>
  <c r="A290" i="5" l="1"/>
  <c r="D290" i="5"/>
  <c r="F290" i="5"/>
  <c r="E290" i="5"/>
  <c r="C290" i="5"/>
  <c r="G290" i="5"/>
  <c r="B291" i="5"/>
  <c r="C291" i="5" l="1"/>
  <c r="E291" i="5"/>
  <c r="B292" i="5"/>
  <c r="F291" i="5"/>
  <c r="D291" i="5"/>
  <c r="G291" i="5"/>
  <c r="A291" i="5"/>
  <c r="G292" i="5" l="1"/>
  <c r="F292" i="5"/>
  <c r="E292" i="5"/>
  <c r="C292" i="5"/>
  <c r="D292" i="5"/>
  <c r="A292" i="5"/>
  <c r="B293" i="5"/>
  <c r="F293" i="5" l="1"/>
  <c r="B294" i="5"/>
  <c r="G293" i="5"/>
  <c r="D293" i="5"/>
  <c r="E293" i="5"/>
  <c r="A293" i="5"/>
  <c r="C293" i="5"/>
  <c r="C294" i="5" l="1"/>
  <c r="B295" i="5"/>
  <c r="E294" i="5"/>
  <c r="D294" i="5"/>
  <c r="G294" i="5"/>
  <c r="F294" i="5"/>
  <c r="A294" i="5"/>
  <c r="E295" i="5" l="1"/>
  <c r="G295" i="5"/>
  <c r="D295" i="5"/>
  <c r="F295" i="5"/>
  <c r="C295" i="5"/>
  <c r="A295" i="5"/>
  <c r="B296" i="5"/>
  <c r="F296" i="5" l="1"/>
  <c r="B297" i="5"/>
  <c r="G296" i="5"/>
  <c r="A296" i="5"/>
  <c r="D296" i="5"/>
  <c r="C296" i="5"/>
  <c r="E296" i="5"/>
  <c r="D297" i="5" l="1"/>
  <c r="F297" i="5"/>
  <c r="B298" i="5"/>
  <c r="A297" i="5"/>
  <c r="G297" i="5"/>
  <c r="E297" i="5"/>
  <c r="C297" i="5"/>
  <c r="C298" i="5" l="1"/>
  <c r="E298" i="5"/>
  <c r="F298" i="5"/>
  <c r="G298" i="5"/>
  <c r="A298" i="5"/>
  <c r="B299" i="5"/>
  <c r="D298" i="5"/>
  <c r="G299" i="5" l="1"/>
  <c r="F299" i="5"/>
  <c r="E299" i="5"/>
  <c r="C299" i="5"/>
  <c r="B300" i="5"/>
  <c r="D299" i="5"/>
  <c r="A299" i="5"/>
  <c r="C300" i="5" l="1"/>
  <c r="A300" i="5"/>
  <c r="D300" i="5"/>
  <c r="F300" i="5"/>
  <c r="B301" i="5"/>
  <c r="G300" i="5"/>
  <c r="E300" i="5"/>
  <c r="B302" i="5" l="1"/>
  <c r="G301" i="5"/>
  <c r="E301" i="5"/>
  <c r="F301" i="5"/>
  <c r="D301" i="5"/>
  <c r="A301" i="5"/>
  <c r="C301" i="5"/>
  <c r="B303" i="5" l="1"/>
  <c r="C302" i="5"/>
  <c r="A302" i="5"/>
  <c r="E302" i="5"/>
  <c r="F302" i="5"/>
  <c r="D302" i="5"/>
  <c r="G302" i="5"/>
  <c r="D303" i="5" l="1"/>
  <c r="B304" i="5"/>
  <c r="G303" i="5"/>
  <c r="E303" i="5"/>
  <c r="C303" i="5"/>
  <c r="A303" i="5"/>
  <c r="F303" i="5"/>
  <c r="A304" i="5" l="1"/>
  <c r="G304" i="5"/>
  <c r="F304" i="5"/>
  <c r="B305" i="5"/>
  <c r="C304" i="5"/>
  <c r="D304" i="5"/>
  <c r="E304" i="5"/>
  <c r="F305" i="5" l="1"/>
  <c r="B306" i="5"/>
  <c r="A305" i="5"/>
  <c r="G305" i="5"/>
  <c r="C305" i="5"/>
  <c r="D305" i="5"/>
  <c r="E305" i="5"/>
  <c r="G306" i="5" l="1"/>
  <c r="C306" i="5"/>
  <c r="E306" i="5"/>
  <c r="A306" i="5"/>
  <c r="F306" i="5"/>
  <c r="D306" i="5"/>
  <c r="B307" i="5"/>
  <c r="F307" i="5" l="1"/>
  <c r="C307" i="5"/>
  <c r="B308" i="5"/>
  <c r="E307" i="5"/>
  <c r="D307" i="5"/>
  <c r="A307" i="5"/>
  <c r="G307" i="5"/>
  <c r="D308" i="5" l="1"/>
  <c r="B309" i="5"/>
  <c r="C308" i="5"/>
  <c r="G308" i="5"/>
  <c r="E308" i="5"/>
  <c r="A308" i="5"/>
  <c r="F308" i="5"/>
  <c r="B310" i="5" l="1"/>
  <c r="F309" i="5"/>
  <c r="E309" i="5"/>
  <c r="D309" i="5"/>
  <c r="G309" i="5"/>
  <c r="C309" i="5"/>
  <c r="A309" i="5"/>
  <c r="D310" i="5" l="1"/>
  <c r="E310" i="5"/>
  <c r="A310" i="5"/>
  <c r="G310" i="5"/>
  <c r="C310" i="5"/>
  <c r="B311" i="5"/>
  <c r="F310" i="5"/>
  <c r="C311" i="5" l="1"/>
  <c r="F311" i="5"/>
  <c r="A311" i="5"/>
  <c r="G311" i="5"/>
  <c r="D311" i="5"/>
  <c r="B312" i="5"/>
  <c r="E311" i="5"/>
  <c r="C312" i="5" l="1"/>
  <c r="D312" i="5"/>
  <c r="E312" i="5"/>
  <c r="F312" i="5"/>
  <c r="A312" i="5"/>
  <c r="G312" i="5"/>
  <c r="B313" i="5"/>
  <c r="G313" i="5" l="1"/>
  <c r="A313" i="5"/>
  <c r="D313" i="5"/>
  <c r="E313" i="5"/>
  <c r="C313" i="5"/>
  <c r="F313" i="5"/>
  <c r="B314" i="5"/>
  <c r="F314" i="5" l="1"/>
  <c r="C314" i="5"/>
  <c r="D314" i="5"/>
  <c r="G314" i="5"/>
  <c r="A314" i="5"/>
  <c r="B315" i="5"/>
  <c r="E314" i="5"/>
  <c r="A315" i="5" l="1"/>
  <c r="C315" i="5"/>
  <c r="F315" i="5"/>
  <c r="E315" i="5"/>
  <c r="G315" i="5"/>
  <c r="D315" i="5"/>
  <c r="B316" i="5"/>
  <c r="F316" i="5" l="1"/>
  <c r="G316" i="5"/>
  <c r="C316" i="5"/>
  <c r="D316" i="5"/>
  <c r="A316" i="5"/>
  <c r="B317" i="5"/>
  <c r="E316" i="5"/>
  <c r="C317" i="5" l="1"/>
  <c r="E317" i="5"/>
  <c r="B318" i="5"/>
  <c r="F317" i="5"/>
  <c r="G317" i="5"/>
  <c r="D317" i="5"/>
  <c r="A317" i="5"/>
  <c r="C318" i="5" l="1"/>
  <c r="A318" i="5"/>
  <c r="B319" i="5"/>
  <c r="G318" i="5"/>
  <c r="D318" i="5"/>
  <c r="E318" i="5"/>
  <c r="F318" i="5"/>
  <c r="E319" i="5" l="1"/>
  <c r="C319" i="5"/>
  <c r="G319" i="5"/>
  <c r="B320" i="5"/>
  <c r="A319" i="5"/>
  <c r="D319" i="5"/>
  <c r="F319" i="5"/>
  <c r="F320" i="5" l="1"/>
  <c r="E320" i="5"/>
  <c r="C320" i="5"/>
  <c r="D320" i="5"/>
  <c r="A320" i="5"/>
  <c r="G320" i="5"/>
  <c r="B321" i="5"/>
  <c r="A321" i="5" l="1"/>
  <c r="E321" i="5"/>
  <c r="B322" i="5"/>
  <c r="C321" i="5"/>
  <c r="F321" i="5"/>
  <c r="D321" i="5"/>
  <c r="G321" i="5"/>
  <c r="D322" i="5" l="1"/>
  <c r="B323" i="5"/>
  <c r="G322" i="5"/>
  <c r="A322" i="5"/>
  <c r="F322" i="5"/>
  <c r="C322" i="5"/>
  <c r="E322" i="5"/>
  <c r="B324" i="5" l="1"/>
  <c r="F323" i="5"/>
  <c r="G323" i="5"/>
  <c r="C323" i="5"/>
  <c r="D323" i="5"/>
  <c r="E323" i="5"/>
  <c r="A323" i="5"/>
  <c r="C324" i="5" l="1"/>
  <c r="B325" i="5"/>
  <c r="E324" i="5"/>
  <c r="D324" i="5"/>
  <c r="G324" i="5"/>
  <c r="A324" i="5"/>
  <c r="F324" i="5"/>
  <c r="E325" i="5" l="1"/>
  <c r="A325" i="5"/>
  <c r="D325" i="5"/>
  <c r="B326" i="5"/>
  <c r="C325" i="5"/>
  <c r="F325" i="5"/>
  <c r="G325" i="5"/>
  <c r="A326" i="5" l="1"/>
  <c r="D326" i="5"/>
  <c r="B327" i="5"/>
  <c r="C326" i="5"/>
  <c r="F326" i="5"/>
  <c r="G326" i="5"/>
  <c r="E326" i="5"/>
  <c r="E327" i="5" l="1"/>
  <c r="A327" i="5"/>
  <c r="F327" i="5"/>
  <c r="G327" i="5"/>
  <c r="B328" i="5"/>
  <c r="C327" i="5"/>
  <c r="D327" i="5"/>
  <c r="C328" i="5" l="1"/>
  <c r="B329" i="5"/>
  <c r="D328" i="5"/>
  <c r="E328" i="5"/>
  <c r="A328" i="5"/>
  <c r="F328" i="5"/>
  <c r="G328" i="5"/>
  <c r="F329" i="5" l="1"/>
  <c r="B330" i="5"/>
  <c r="A329" i="5"/>
  <c r="E329" i="5"/>
  <c r="D329" i="5"/>
  <c r="C329" i="5"/>
  <c r="G329" i="5"/>
  <c r="B331" i="5" l="1"/>
  <c r="E330" i="5"/>
  <c r="A330" i="5"/>
  <c r="F330" i="5"/>
  <c r="G330" i="5"/>
  <c r="D330" i="5"/>
  <c r="C330" i="5"/>
  <c r="F331" i="5" l="1"/>
  <c r="D331" i="5"/>
  <c r="A331" i="5"/>
  <c r="C331" i="5"/>
  <c r="G331" i="5"/>
  <c r="B332" i="5"/>
  <c r="E331" i="5"/>
  <c r="C332" i="5" l="1"/>
  <c r="B333" i="5"/>
  <c r="E332" i="5"/>
  <c r="G332" i="5"/>
  <c r="A332" i="5"/>
  <c r="D332" i="5"/>
  <c r="F332" i="5"/>
  <c r="C333" i="5" l="1"/>
  <c r="F333" i="5"/>
  <c r="D333" i="5"/>
  <c r="E333" i="5"/>
  <c r="G333" i="5"/>
  <c r="B334" i="5"/>
  <c r="A333" i="5"/>
  <c r="G334" i="5" l="1"/>
  <c r="B335" i="5"/>
  <c r="A334" i="5"/>
  <c r="C334" i="5"/>
  <c r="F334" i="5"/>
  <c r="D334" i="5"/>
  <c r="E334" i="5"/>
  <c r="E335" i="5" l="1"/>
  <c r="D335" i="5"/>
  <c r="A335" i="5"/>
  <c r="G335" i="5"/>
  <c r="B336" i="5"/>
  <c r="F335" i="5"/>
  <c r="C335" i="5"/>
  <c r="G336" i="5" l="1"/>
  <c r="E336" i="5"/>
  <c r="D336" i="5"/>
  <c r="B337" i="5"/>
  <c r="A336" i="5"/>
  <c r="F336" i="5"/>
  <c r="C336" i="5"/>
  <c r="C337" i="5" l="1"/>
  <c r="G337" i="5"/>
  <c r="E337" i="5"/>
  <c r="D337" i="5"/>
  <c r="A337" i="5"/>
  <c r="B338" i="5"/>
  <c r="F337" i="5"/>
  <c r="E338" i="5" l="1"/>
  <c r="A338" i="5"/>
  <c r="F338" i="5"/>
  <c r="C338" i="5"/>
  <c r="B339" i="5"/>
  <c r="D338" i="5"/>
  <c r="G338" i="5"/>
  <c r="F339" i="5" l="1"/>
  <c r="B340" i="5"/>
  <c r="D339" i="5"/>
  <c r="G339" i="5"/>
  <c r="A339" i="5"/>
  <c r="E339" i="5"/>
  <c r="C339" i="5"/>
  <c r="A340" i="5" l="1"/>
  <c r="E340" i="5"/>
  <c r="D340" i="5"/>
  <c r="F340" i="5"/>
  <c r="B341" i="5"/>
  <c r="G340" i="5"/>
  <c r="C340" i="5"/>
  <c r="C341" i="5" l="1"/>
  <c r="F341" i="5"/>
  <c r="E341" i="5"/>
  <c r="A341" i="5"/>
  <c r="D341" i="5"/>
  <c r="G341" i="5"/>
  <c r="B342" i="5"/>
  <c r="A342" i="5" l="1"/>
  <c r="F342" i="5"/>
  <c r="B343" i="5"/>
  <c r="E342" i="5"/>
  <c r="G342" i="5"/>
  <c r="D342" i="5"/>
  <c r="C342" i="5"/>
  <c r="F343" i="5" l="1"/>
  <c r="D343" i="5"/>
  <c r="G343" i="5"/>
  <c r="B344" i="5"/>
  <c r="C343" i="5"/>
  <c r="E343" i="5"/>
  <c r="A343" i="5"/>
  <c r="D344" i="5" l="1"/>
  <c r="E344" i="5"/>
  <c r="F344" i="5"/>
  <c r="A344" i="5"/>
  <c r="B345" i="5"/>
  <c r="G344" i="5"/>
  <c r="C344" i="5"/>
  <c r="F345" i="5" l="1"/>
  <c r="A345" i="5"/>
  <c r="G345" i="5"/>
  <c r="D345" i="5"/>
  <c r="B346" i="5"/>
  <c r="E345" i="5"/>
  <c r="C345" i="5"/>
  <c r="B347" i="5" l="1"/>
  <c r="D346" i="5"/>
  <c r="G346" i="5"/>
  <c r="A346" i="5"/>
  <c r="F346" i="5"/>
  <c r="C346" i="5"/>
  <c r="E346" i="5"/>
  <c r="F347" i="5" l="1"/>
  <c r="G347" i="5"/>
  <c r="D347" i="5"/>
  <c r="C347" i="5"/>
  <c r="B348" i="5"/>
  <c r="E347" i="5"/>
  <c r="A347" i="5"/>
  <c r="E348" i="5" l="1"/>
  <c r="F348" i="5"/>
  <c r="A348" i="5"/>
  <c r="G348" i="5"/>
  <c r="D348" i="5"/>
  <c r="C348" i="5"/>
  <c r="B349" i="5"/>
  <c r="G349" i="5" l="1"/>
  <c r="B350" i="5"/>
  <c r="C349" i="5"/>
  <c r="D349" i="5"/>
  <c r="F349" i="5"/>
  <c r="E349" i="5"/>
  <c r="A349" i="5"/>
  <c r="E350" i="5" l="1"/>
  <c r="D350" i="5"/>
  <c r="F350" i="5"/>
  <c r="G350" i="5"/>
  <c r="A350" i="5"/>
  <c r="B351" i="5"/>
  <c r="C350" i="5"/>
  <c r="E351" i="5" l="1"/>
  <c r="A351" i="5"/>
  <c r="D351" i="5"/>
  <c r="F351" i="5"/>
  <c r="G351" i="5"/>
  <c r="C351" i="5"/>
  <c r="B352" i="5"/>
  <c r="E352" i="5" l="1"/>
  <c r="D352" i="5"/>
  <c r="A352" i="5"/>
  <c r="F352" i="5"/>
  <c r="G352" i="5"/>
  <c r="C352" i="5"/>
  <c r="B353" i="5"/>
  <c r="D353" i="5" l="1"/>
  <c r="G353" i="5"/>
  <c r="B354" i="5"/>
  <c r="E353" i="5"/>
  <c r="F353" i="5"/>
  <c r="A353" i="5"/>
  <c r="C353" i="5"/>
  <c r="F354" i="5" l="1"/>
  <c r="D354" i="5"/>
  <c r="B355" i="5"/>
  <c r="E354" i="5"/>
  <c r="A354" i="5"/>
  <c r="G354" i="5"/>
  <c r="C354" i="5"/>
  <c r="G355" i="5" l="1"/>
  <c r="D355" i="5"/>
  <c r="B356" i="5"/>
  <c r="F355" i="5"/>
  <c r="C355" i="5"/>
  <c r="A355" i="5"/>
  <c r="E355" i="5"/>
  <c r="B357" i="5" l="1"/>
  <c r="D356" i="5"/>
  <c r="A356" i="5"/>
  <c r="C356" i="5"/>
  <c r="G356" i="5"/>
  <c r="E356" i="5"/>
  <c r="F356" i="5"/>
  <c r="F357" i="5" l="1"/>
  <c r="D357" i="5"/>
  <c r="E357" i="5"/>
  <c r="G357" i="5"/>
  <c r="B358" i="5"/>
  <c r="C357" i="5"/>
  <c r="A357" i="5"/>
  <c r="E358" i="5" l="1"/>
  <c r="C358" i="5"/>
  <c r="F358" i="5"/>
  <c r="B359" i="5"/>
  <c r="A358" i="5"/>
  <c r="D358" i="5"/>
  <c r="G358" i="5"/>
  <c r="B360" i="5" l="1"/>
  <c r="F359" i="5"/>
  <c r="G359" i="5"/>
  <c r="A359" i="5"/>
  <c r="C359" i="5"/>
  <c r="E359" i="5"/>
  <c r="D359" i="5"/>
  <c r="F360" i="5" l="1"/>
  <c r="E360" i="5"/>
  <c r="G360" i="5"/>
  <c r="C360" i="5"/>
  <c r="D360" i="5"/>
  <c r="B361" i="5"/>
  <c r="A360" i="5"/>
  <c r="C361" i="5" l="1"/>
  <c r="D361" i="5"/>
  <c r="E361" i="5"/>
  <c r="B362" i="5"/>
  <c r="F361" i="5"/>
  <c r="A361" i="5"/>
  <c r="G361" i="5"/>
  <c r="B363" i="5" l="1"/>
  <c r="E362" i="5"/>
  <c r="F362" i="5"/>
  <c r="A362" i="5"/>
  <c r="G362" i="5"/>
  <c r="D362" i="5"/>
  <c r="C362" i="5"/>
  <c r="A363" i="5" l="1"/>
  <c r="G363" i="5"/>
  <c r="F363" i="5"/>
  <c r="B364" i="5"/>
  <c r="C363" i="5"/>
  <c r="D363" i="5"/>
  <c r="E363" i="5"/>
  <c r="G364" i="5" l="1"/>
  <c r="A364" i="5"/>
  <c r="E364" i="5"/>
  <c r="C364" i="5"/>
  <c r="D364" i="5"/>
  <c r="B365" i="5"/>
  <c r="F364" i="5"/>
  <c r="D365" i="5" l="1"/>
  <c r="B366" i="5"/>
  <c r="F365" i="5"/>
  <c r="C365" i="5"/>
  <c r="G365" i="5"/>
  <c r="A365" i="5"/>
  <c r="E365" i="5"/>
  <c r="B367" i="5" l="1"/>
  <c r="F366" i="5"/>
  <c r="E366" i="5"/>
  <c r="D366" i="5"/>
  <c r="A366" i="5"/>
  <c r="G366" i="5"/>
  <c r="C366" i="5"/>
  <c r="B368" i="5" l="1"/>
  <c r="D367" i="5"/>
  <c r="E367" i="5"/>
  <c r="G367" i="5"/>
  <c r="F367" i="5"/>
  <c r="C367" i="5"/>
  <c r="A367" i="5"/>
  <c r="F368" i="5" l="1"/>
  <c r="A368" i="5"/>
  <c r="D368" i="5"/>
  <c r="E368" i="5"/>
  <c r="B369" i="5"/>
  <c r="G368" i="5"/>
  <c r="C368" i="5"/>
  <c r="E369" i="5" l="1"/>
  <c r="F369" i="5"/>
  <c r="G369" i="5"/>
  <c r="D369" i="5"/>
  <c r="B370" i="5"/>
  <c r="C369" i="5"/>
  <c r="A369" i="5"/>
  <c r="D370" i="5" l="1"/>
  <c r="B371" i="5"/>
  <c r="E370" i="5"/>
  <c r="F370" i="5"/>
  <c r="C370" i="5"/>
  <c r="A370" i="5"/>
  <c r="G370" i="5"/>
  <c r="D371" i="5" l="1"/>
  <c r="F371" i="5"/>
  <c r="A371" i="5"/>
  <c r="E371" i="5"/>
  <c r="G371" i="5"/>
  <c r="C371" i="5"/>
  <c r="B372" i="5"/>
  <c r="C372" i="5" l="1"/>
  <c r="B373" i="5"/>
  <c r="E372" i="5"/>
  <c r="F372" i="5"/>
  <c r="G372" i="5"/>
  <c r="D372" i="5"/>
  <c r="A372" i="5"/>
  <c r="D373" i="5" l="1"/>
  <c r="A373" i="5"/>
  <c r="B374" i="5"/>
  <c r="C373" i="5"/>
  <c r="G373" i="5"/>
  <c r="F373" i="5"/>
  <c r="E373" i="5"/>
  <c r="A374" i="5" l="1"/>
  <c r="D374" i="5"/>
  <c r="G374" i="5"/>
  <c r="F374" i="5"/>
  <c r="C374" i="5"/>
  <c r="E374" i="5"/>
  <c r="B375" i="5"/>
  <c r="F375" i="5" l="1"/>
  <c r="G375" i="5"/>
  <c r="B376" i="5"/>
  <c r="D375" i="5"/>
  <c r="A375" i="5"/>
  <c r="C375" i="5"/>
  <c r="E375" i="5"/>
  <c r="E376" i="5" l="1"/>
  <c r="B377" i="5"/>
  <c r="A376" i="5"/>
  <c r="C376" i="5"/>
  <c r="D376" i="5"/>
  <c r="G376" i="5"/>
  <c r="F376" i="5"/>
  <c r="C377" i="5" l="1"/>
  <c r="F377" i="5"/>
  <c r="A377" i="5"/>
  <c r="D377" i="5"/>
  <c r="B378" i="5"/>
  <c r="E377" i="5"/>
  <c r="G377" i="5"/>
  <c r="F378" i="5" l="1"/>
  <c r="A378" i="5"/>
  <c r="D378" i="5"/>
  <c r="C378" i="5"/>
  <c r="E378" i="5"/>
  <c r="G378" i="5"/>
  <c r="B379" i="5"/>
  <c r="A379" i="5" l="1"/>
  <c r="E379" i="5"/>
  <c r="B380" i="5"/>
  <c r="C379" i="5"/>
  <c r="D379" i="5"/>
  <c r="F379" i="5"/>
  <c r="G379" i="5"/>
  <c r="E380" i="5" l="1"/>
  <c r="G380" i="5"/>
  <c r="D380" i="5"/>
  <c r="F380" i="5"/>
  <c r="A380" i="5"/>
  <c r="C380" i="5"/>
  <c r="B381" i="5"/>
  <c r="F381" i="5" l="1"/>
  <c r="B382" i="5"/>
  <c r="G381" i="5"/>
  <c r="C381" i="5"/>
  <c r="E381" i="5"/>
  <c r="D381" i="5"/>
  <c r="A381" i="5"/>
  <c r="D382" i="5" l="1"/>
  <c r="F382" i="5"/>
  <c r="E382" i="5"/>
  <c r="G382" i="5"/>
  <c r="A382" i="5"/>
  <c r="B383" i="5"/>
  <c r="C382" i="5"/>
  <c r="D383" i="5" l="1"/>
  <c r="A383" i="5"/>
  <c r="E383" i="5"/>
  <c r="F383" i="5"/>
  <c r="G383" i="5"/>
  <c r="B384" i="5"/>
  <c r="C383" i="5"/>
  <c r="G384" i="5" l="1"/>
  <c r="B385" i="5"/>
  <c r="E384" i="5"/>
  <c r="D384" i="5"/>
  <c r="C384" i="5"/>
  <c r="F384" i="5"/>
  <c r="A384" i="5"/>
  <c r="B386" i="5" l="1"/>
  <c r="F385" i="5"/>
  <c r="G385" i="5"/>
  <c r="D385" i="5"/>
  <c r="C385" i="5"/>
  <c r="A385" i="5"/>
  <c r="E385" i="5"/>
  <c r="A386" i="5" l="1"/>
  <c r="D386" i="5"/>
  <c r="F386" i="5"/>
  <c r="B387" i="5"/>
  <c r="C386" i="5"/>
  <c r="E386" i="5"/>
  <c r="G386" i="5"/>
  <c r="D387" i="5" l="1"/>
  <c r="A387" i="5"/>
  <c r="B388" i="5"/>
  <c r="C387" i="5"/>
  <c r="E387" i="5"/>
  <c r="G387" i="5"/>
  <c r="F387" i="5"/>
  <c r="G388" i="5" l="1"/>
  <c r="B389" i="5"/>
  <c r="E388" i="5"/>
  <c r="F388" i="5"/>
  <c r="D388" i="5"/>
  <c r="C388" i="5"/>
  <c r="A388" i="5"/>
  <c r="D389" i="5" l="1"/>
  <c r="E389" i="5"/>
  <c r="G389" i="5"/>
  <c r="C389" i="5"/>
  <c r="F389" i="5"/>
  <c r="A389" i="5"/>
  <c r="B390" i="5"/>
  <c r="B391" i="5" l="1"/>
  <c r="D390" i="5"/>
  <c r="G390" i="5"/>
  <c r="E390" i="5"/>
  <c r="F390" i="5"/>
  <c r="A390" i="5"/>
  <c r="C390" i="5"/>
  <c r="E391" i="5" l="1"/>
  <c r="A391" i="5"/>
  <c r="F391" i="5"/>
  <c r="C391" i="5"/>
  <c r="G391" i="5"/>
  <c r="B392" i="5"/>
  <c r="D391" i="5"/>
  <c r="F392" i="5" l="1"/>
  <c r="G392" i="5"/>
  <c r="E392" i="5"/>
  <c r="C392" i="5"/>
  <c r="B393" i="5"/>
  <c r="A392" i="5"/>
  <c r="D392" i="5"/>
  <c r="D393" i="5" l="1"/>
  <c r="G393" i="5"/>
  <c r="B394" i="5"/>
  <c r="E393" i="5"/>
  <c r="A393" i="5"/>
  <c r="C393" i="5"/>
  <c r="F393" i="5"/>
  <c r="E394" i="5" l="1"/>
  <c r="G394" i="5"/>
  <c r="A394" i="5"/>
  <c r="C394" i="5"/>
  <c r="F394" i="5"/>
  <c r="B395" i="5"/>
  <c r="D394" i="5"/>
  <c r="A395" i="5" l="1"/>
  <c r="B396" i="5"/>
  <c r="G395" i="5"/>
  <c r="F395" i="5"/>
  <c r="E395" i="5"/>
  <c r="D395" i="5"/>
  <c r="C395" i="5"/>
  <c r="A396" i="5" l="1"/>
  <c r="F396" i="5"/>
  <c r="E396" i="5"/>
  <c r="C396" i="5"/>
  <c r="B397" i="5"/>
  <c r="D396" i="5"/>
  <c r="G396" i="5"/>
  <c r="B398" i="5" l="1"/>
  <c r="A397" i="5"/>
  <c r="G397" i="5"/>
  <c r="D397" i="5"/>
  <c r="C397" i="5"/>
  <c r="F397" i="5"/>
  <c r="E397" i="5"/>
  <c r="D398" i="5" l="1"/>
  <c r="F398" i="5"/>
  <c r="B399" i="5"/>
  <c r="C398" i="5"/>
  <c r="E398" i="5"/>
  <c r="G398" i="5"/>
  <c r="A398" i="5"/>
  <c r="C399" i="5" l="1"/>
  <c r="E399" i="5"/>
  <c r="A399" i="5"/>
  <c r="D399" i="5"/>
  <c r="G399" i="5"/>
  <c r="F399" i="5"/>
  <c r="B400" i="5"/>
  <c r="F400" i="5" l="1"/>
  <c r="G400" i="5"/>
  <c r="C400" i="5"/>
  <c r="D400" i="5"/>
  <c r="E400" i="5"/>
  <c r="A400" i="5"/>
  <c r="B401" i="5"/>
  <c r="F401" i="5" l="1"/>
  <c r="C401" i="5"/>
  <c r="G401" i="5"/>
  <c r="A401" i="5"/>
  <c r="B402" i="5"/>
  <c r="D401" i="5"/>
  <c r="E401" i="5"/>
  <c r="E402" i="5" l="1"/>
  <c r="D402" i="5"/>
  <c r="F402" i="5"/>
  <c r="B403" i="5"/>
  <c r="C402" i="5"/>
  <c r="A402" i="5"/>
  <c r="G402" i="5"/>
  <c r="F403" i="5" l="1"/>
  <c r="C403" i="5"/>
  <c r="B404" i="5"/>
  <c r="G403" i="5"/>
  <c r="A403" i="5"/>
  <c r="E403" i="5"/>
  <c r="D403" i="5"/>
  <c r="B405" i="5" l="1"/>
  <c r="C404" i="5"/>
  <c r="F404" i="5"/>
  <c r="D404" i="5"/>
  <c r="E404" i="5"/>
  <c r="G404" i="5"/>
  <c r="A404" i="5"/>
  <c r="G405" i="5" l="1"/>
  <c r="B406" i="5"/>
  <c r="C405" i="5"/>
  <c r="E405" i="5"/>
  <c r="A405" i="5"/>
  <c r="D405" i="5"/>
  <c r="F405" i="5"/>
  <c r="D406" i="5" l="1"/>
  <c r="C406" i="5"/>
  <c r="E406" i="5"/>
  <c r="F406" i="5"/>
  <c r="B407" i="5"/>
  <c r="G406" i="5"/>
  <c r="A406" i="5"/>
  <c r="G407" i="5" l="1"/>
  <c r="D407" i="5"/>
  <c r="E407" i="5"/>
  <c r="B408" i="5"/>
  <c r="A407" i="5"/>
  <c r="F407" i="5"/>
  <c r="C407" i="5"/>
  <c r="C408" i="5" l="1"/>
  <c r="B409" i="5"/>
  <c r="E408" i="5"/>
  <c r="A408" i="5"/>
  <c r="F408" i="5"/>
  <c r="D408" i="5"/>
  <c r="G408" i="5"/>
  <c r="F409" i="5" l="1"/>
  <c r="B410" i="5"/>
  <c r="E409" i="5"/>
  <c r="D409" i="5"/>
  <c r="A409" i="5"/>
  <c r="C409" i="5"/>
  <c r="G409" i="5"/>
  <c r="E410" i="5" l="1"/>
  <c r="A410" i="5"/>
  <c r="B411" i="5"/>
  <c r="C410" i="5"/>
  <c r="F410" i="5"/>
  <c r="G410" i="5"/>
  <c r="D410" i="5"/>
  <c r="A411" i="5" l="1"/>
  <c r="B412" i="5"/>
  <c r="C411" i="5"/>
  <c r="E411" i="5"/>
  <c r="G411" i="5"/>
  <c r="D411" i="5"/>
  <c r="F411" i="5"/>
  <c r="C412" i="5" l="1"/>
  <c r="G412" i="5"/>
  <c r="A412" i="5"/>
  <c r="D412" i="5"/>
  <c r="F412" i="5"/>
  <c r="B413" i="5"/>
  <c r="E412" i="5"/>
  <c r="G413" i="5" l="1"/>
  <c r="F413" i="5"/>
  <c r="B414" i="5"/>
  <c r="E413" i="5"/>
  <c r="D413" i="5"/>
  <c r="C413" i="5"/>
  <c r="A413" i="5"/>
  <c r="F414" i="5" l="1"/>
  <c r="G414" i="5"/>
  <c r="B415" i="5"/>
  <c r="C414" i="5"/>
  <c r="A414" i="5"/>
  <c r="D414" i="5"/>
  <c r="E414" i="5"/>
  <c r="F415" i="5" l="1"/>
  <c r="B416" i="5"/>
  <c r="G415" i="5"/>
  <c r="E415" i="5"/>
  <c r="A415" i="5"/>
  <c r="C415" i="5"/>
  <c r="D415" i="5"/>
  <c r="G416" i="5" l="1"/>
  <c r="C416" i="5"/>
  <c r="B417" i="5"/>
  <c r="A416" i="5"/>
  <c r="E416" i="5"/>
  <c r="D416" i="5"/>
  <c r="F416" i="5"/>
  <c r="C417" i="5" l="1"/>
  <c r="B418" i="5"/>
  <c r="D417" i="5"/>
  <c r="A417" i="5"/>
  <c r="E417" i="5"/>
  <c r="G417" i="5"/>
  <c r="F417" i="5"/>
  <c r="G418" i="5" l="1"/>
  <c r="E418" i="5"/>
  <c r="B419" i="5"/>
  <c r="C418" i="5"/>
  <c r="D418" i="5"/>
  <c r="A418" i="5"/>
  <c r="F418" i="5"/>
  <c r="A419" i="5" l="1"/>
  <c r="D419" i="5"/>
  <c r="C419" i="5"/>
  <c r="G419" i="5"/>
  <c r="B420" i="5"/>
  <c r="F419" i="5"/>
  <c r="E419" i="5"/>
  <c r="C420" i="5" l="1"/>
  <c r="E420" i="5"/>
  <c r="F420" i="5"/>
  <c r="A420" i="5"/>
  <c r="D420" i="5"/>
  <c r="G420" i="5"/>
  <c r="B421" i="5"/>
  <c r="G421" i="5" l="1"/>
  <c r="E421" i="5"/>
  <c r="F421" i="5"/>
  <c r="B422" i="5"/>
  <c r="D421" i="5"/>
  <c r="C421" i="5"/>
  <c r="A421" i="5"/>
  <c r="D422" i="5" l="1"/>
  <c r="C422" i="5"/>
  <c r="B423" i="5"/>
  <c r="F422" i="5"/>
  <c r="E422" i="5"/>
  <c r="A422" i="5"/>
  <c r="G422" i="5"/>
  <c r="D423" i="5" l="1"/>
  <c r="G423" i="5"/>
  <c r="A423" i="5"/>
  <c r="E423" i="5"/>
  <c r="C423" i="5"/>
  <c r="B424" i="5"/>
  <c r="F423" i="5"/>
  <c r="C424" i="5" l="1"/>
  <c r="B425" i="5"/>
  <c r="D424" i="5"/>
  <c r="A424" i="5"/>
  <c r="E424" i="5"/>
  <c r="F424" i="5"/>
  <c r="G424" i="5"/>
  <c r="C425" i="5" l="1"/>
  <c r="E425" i="5"/>
  <c r="B426" i="5"/>
  <c r="D425" i="5"/>
  <c r="G425" i="5"/>
  <c r="A425" i="5"/>
  <c r="F425" i="5"/>
  <c r="D426" i="5" l="1"/>
  <c r="F426" i="5"/>
  <c r="E426" i="5"/>
  <c r="G426" i="5"/>
  <c r="B427" i="5"/>
  <c r="A426" i="5"/>
  <c r="C426" i="5"/>
  <c r="A427" i="5" l="1"/>
  <c r="C427" i="5"/>
  <c r="G427" i="5"/>
  <c r="D427" i="5"/>
  <c r="B428" i="5"/>
  <c r="E427" i="5"/>
  <c r="F427" i="5"/>
  <c r="F428" i="5" l="1"/>
  <c r="D428" i="5"/>
  <c r="G428" i="5"/>
  <c r="B429" i="5"/>
  <c r="E428" i="5"/>
  <c r="A428" i="5"/>
  <c r="C428" i="5"/>
  <c r="D429" i="5" l="1"/>
  <c r="F429" i="5"/>
  <c r="A429" i="5"/>
  <c r="E429" i="5"/>
  <c r="C429" i="5"/>
  <c r="B430" i="5"/>
  <c r="G429" i="5"/>
  <c r="C430" i="5" l="1"/>
  <c r="B431" i="5"/>
  <c r="F430" i="5"/>
  <c r="D430" i="5"/>
  <c r="G430" i="5"/>
  <c r="E430" i="5"/>
  <c r="A430" i="5"/>
  <c r="G431" i="5" l="1"/>
  <c r="C431" i="5"/>
  <c r="A431" i="5"/>
  <c r="B432" i="5"/>
  <c r="D431" i="5"/>
  <c r="E431" i="5"/>
  <c r="F431" i="5"/>
  <c r="D432" i="5" l="1"/>
  <c r="F432" i="5"/>
  <c r="G432" i="5"/>
  <c r="A432" i="5"/>
  <c r="E432" i="5"/>
  <c r="B433" i="5"/>
  <c r="C432" i="5"/>
  <c r="G433" i="5" l="1"/>
  <c r="A433" i="5"/>
  <c r="C433" i="5"/>
  <c r="E433" i="5"/>
  <c r="D433" i="5"/>
  <c r="B434" i="5"/>
  <c r="F433" i="5"/>
  <c r="A434" i="5" l="1"/>
  <c r="F434" i="5"/>
  <c r="G434" i="5"/>
  <c r="B435" i="5"/>
  <c r="D434" i="5"/>
  <c r="C434" i="5"/>
  <c r="E434" i="5"/>
  <c r="F435" i="5" l="1"/>
  <c r="C435" i="5"/>
  <c r="A435" i="5"/>
  <c r="G435" i="5"/>
  <c r="B436" i="5"/>
  <c r="D435" i="5"/>
  <c r="E435" i="5"/>
  <c r="E436" i="5" l="1"/>
  <c r="A436" i="5"/>
  <c r="G436" i="5"/>
  <c r="D436" i="5"/>
  <c r="F436" i="5"/>
  <c r="C436" i="5"/>
  <c r="B437" i="5"/>
  <c r="G437" i="5" l="1"/>
  <c r="F437" i="5"/>
  <c r="D437" i="5"/>
  <c r="B438" i="5"/>
  <c r="A437" i="5"/>
  <c r="C437" i="5"/>
  <c r="E437" i="5"/>
  <c r="G438" i="5" l="1"/>
  <c r="B439" i="5"/>
  <c r="A438" i="5"/>
  <c r="E438" i="5"/>
  <c r="D438" i="5"/>
  <c r="C438" i="5"/>
  <c r="F438" i="5"/>
  <c r="A439" i="5" l="1"/>
  <c r="C439" i="5"/>
  <c r="F439" i="5"/>
  <c r="E439" i="5"/>
  <c r="G439" i="5"/>
  <c r="B440" i="5"/>
  <c r="D439" i="5"/>
  <c r="E440" i="5" l="1"/>
  <c r="G440" i="5"/>
  <c r="B441" i="5"/>
  <c r="A440" i="5"/>
  <c r="D440" i="5"/>
  <c r="F440" i="5"/>
  <c r="C440" i="5"/>
  <c r="C441" i="5" l="1"/>
  <c r="E441" i="5"/>
  <c r="F441" i="5"/>
  <c r="D441" i="5"/>
  <c r="A441" i="5"/>
  <c r="G441" i="5"/>
  <c r="B442" i="5"/>
  <c r="D442" i="5" l="1"/>
  <c r="F442" i="5"/>
  <c r="E442" i="5"/>
  <c r="B443" i="5"/>
  <c r="G442" i="5"/>
  <c r="C442" i="5"/>
  <c r="A442" i="5"/>
  <c r="E443" i="5" l="1"/>
  <c r="C443" i="5"/>
  <c r="G443" i="5"/>
  <c r="A443" i="5"/>
  <c r="F443" i="5"/>
  <c r="B444" i="5"/>
  <c r="D443" i="5"/>
  <c r="F444" i="5" l="1"/>
  <c r="B445" i="5"/>
  <c r="D444" i="5"/>
  <c r="E444" i="5"/>
  <c r="C444" i="5"/>
  <c r="G444" i="5"/>
  <c r="A444" i="5"/>
  <c r="D445" i="5" l="1"/>
  <c r="F445" i="5"/>
  <c r="E445" i="5"/>
  <c r="C445" i="5"/>
  <c r="B446" i="5"/>
  <c r="G445" i="5"/>
  <c r="A445" i="5"/>
  <c r="D446" i="5" l="1"/>
  <c r="B447" i="5"/>
  <c r="G446" i="5"/>
  <c r="C446" i="5"/>
  <c r="F446" i="5"/>
  <c r="E446" i="5"/>
  <c r="A446" i="5"/>
  <c r="F447" i="5" l="1"/>
  <c r="B448" i="5"/>
  <c r="E447" i="5"/>
  <c r="G447" i="5"/>
  <c r="D447" i="5"/>
  <c r="C447" i="5"/>
  <c r="A447" i="5"/>
  <c r="C448" i="5" l="1"/>
  <c r="B449" i="5"/>
  <c r="D448" i="5"/>
  <c r="E448" i="5"/>
  <c r="F448" i="5"/>
  <c r="A448" i="5"/>
  <c r="G448" i="5"/>
  <c r="E449" i="5" l="1"/>
  <c r="B450" i="5"/>
  <c r="A449" i="5"/>
  <c r="G449" i="5"/>
  <c r="F449" i="5"/>
  <c r="C449" i="5"/>
  <c r="D449" i="5"/>
  <c r="A450" i="5" l="1"/>
  <c r="C450" i="5"/>
  <c r="F450" i="5"/>
  <c r="B451" i="5"/>
  <c r="D450" i="5"/>
  <c r="E450" i="5"/>
  <c r="G450" i="5"/>
  <c r="C451" i="5" l="1"/>
  <c r="E451" i="5"/>
  <c r="G451" i="5"/>
  <c r="B452" i="5"/>
  <c r="A451" i="5"/>
  <c r="D451" i="5"/>
  <c r="F451" i="5"/>
  <c r="G452" i="5" l="1"/>
  <c r="A452" i="5"/>
  <c r="D452" i="5"/>
  <c r="E452" i="5"/>
  <c r="B453" i="5"/>
  <c r="C452" i="5"/>
  <c r="F452" i="5"/>
  <c r="G453" i="5" l="1"/>
  <c r="F453" i="5"/>
  <c r="A453" i="5"/>
  <c r="C453" i="5"/>
  <c r="D453" i="5"/>
  <c r="E453" i="5"/>
  <c r="B454" i="5"/>
  <c r="C454" i="5" l="1"/>
  <c r="E454" i="5"/>
  <c r="G454" i="5"/>
  <c r="F454" i="5"/>
  <c r="B455" i="5"/>
  <c r="A454" i="5"/>
  <c r="D454" i="5"/>
  <c r="D455" i="5" l="1"/>
  <c r="A455" i="5"/>
  <c r="C455" i="5"/>
  <c r="G455" i="5"/>
  <c r="E455" i="5"/>
  <c r="B456" i="5"/>
  <c r="F455" i="5"/>
  <c r="A456" i="5" l="1"/>
  <c r="D456" i="5"/>
  <c r="E456" i="5"/>
  <c r="G456" i="5"/>
  <c r="C456" i="5"/>
  <c r="F456" i="5"/>
  <c r="B457" i="5"/>
  <c r="G457" i="5" l="1"/>
  <c r="E457" i="5"/>
  <c r="C457" i="5"/>
  <c r="B458" i="5"/>
  <c r="D457" i="5"/>
  <c r="A457" i="5"/>
  <c r="F457" i="5"/>
  <c r="D458" i="5" l="1"/>
  <c r="G458" i="5"/>
  <c r="B459" i="5"/>
  <c r="C458" i="5"/>
  <c r="E458" i="5"/>
  <c r="A458" i="5"/>
  <c r="F458" i="5"/>
  <c r="F459" i="5" l="1"/>
  <c r="B460" i="5"/>
  <c r="D459" i="5"/>
  <c r="A459" i="5"/>
  <c r="C459" i="5"/>
  <c r="G459" i="5"/>
  <c r="E459" i="5"/>
  <c r="D460" i="5" l="1"/>
  <c r="B461" i="5"/>
  <c r="G460" i="5"/>
  <c r="E460" i="5"/>
  <c r="F460" i="5"/>
  <c r="A460" i="5"/>
  <c r="C460" i="5"/>
  <c r="G461" i="5" l="1"/>
  <c r="E461" i="5"/>
  <c r="B462" i="5"/>
  <c r="C461" i="5"/>
  <c r="F461" i="5"/>
  <c r="A461" i="5"/>
  <c r="D461" i="5"/>
  <c r="F462" i="5" l="1"/>
  <c r="D462" i="5"/>
  <c r="A462" i="5"/>
  <c r="E462" i="5"/>
  <c r="C462" i="5"/>
  <c r="G462" i="5"/>
  <c r="B463" i="5"/>
  <c r="C463" i="5" l="1"/>
  <c r="G463" i="5"/>
  <c r="E463" i="5"/>
  <c r="A463" i="5"/>
  <c r="B464" i="5"/>
  <c r="D463" i="5"/>
  <c r="F463" i="5"/>
  <c r="E464" i="5" l="1"/>
  <c r="F464" i="5"/>
  <c r="B465" i="5"/>
  <c r="D464" i="5"/>
  <c r="G464" i="5"/>
  <c r="A464" i="5"/>
  <c r="C464" i="5"/>
  <c r="E465" i="5" l="1"/>
  <c r="A465" i="5"/>
  <c r="F465" i="5"/>
  <c r="B466" i="5"/>
  <c r="G465" i="5"/>
  <c r="C465" i="5"/>
  <c r="D465" i="5"/>
  <c r="F466" i="5" l="1"/>
  <c r="A466" i="5"/>
  <c r="G466" i="5"/>
  <c r="B467" i="5"/>
  <c r="C466" i="5"/>
  <c r="E466" i="5"/>
  <c r="D466" i="5"/>
  <c r="C467" i="5" l="1"/>
  <c r="B468" i="5"/>
  <c r="F467" i="5"/>
  <c r="E467" i="5"/>
  <c r="A467" i="5"/>
  <c r="D467" i="5"/>
  <c r="G467" i="5"/>
  <c r="C468" i="5" l="1"/>
  <c r="F468" i="5"/>
  <c r="G468" i="5"/>
  <c r="D468" i="5"/>
  <c r="A468" i="5"/>
  <c r="B469" i="5"/>
  <c r="E468" i="5"/>
  <c r="G469" i="5" l="1"/>
  <c r="E469" i="5"/>
  <c r="B470" i="5"/>
  <c r="A469" i="5"/>
  <c r="D469" i="5"/>
  <c r="C469" i="5"/>
  <c r="F469" i="5"/>
  <c r="A470" i="5" l="1"/>
  <c r="F470" i="5"/>
  <c r="C470" i="5"/>
  <c r="D470" i="5"/>
  <c r="G470" i="5"/>
  <c r="B471" i="5"/>
  <c r="E470" i="5"/>
  <c r="B472" i="5" l="1"/>
  <c r="G471" i="5"/>
  <c r="C471" i="5"/>
  <c r="D471" i="5"/>
  <c r="F471" i="5"/>
  <c r="A471" i="5"/>
  <c r="E471" i="5"/>
  <c r="D472" i="5" l="1"/>
  <c r="F472" i="5"/>
  <c r="B473" i="5"/>
  <c r="E472" i="5"/>
  <c r="G472" i="5"/>
  <c r="A472" i="5"/>
  <c r="C472" i="5"/>
  <c r="G473" i="5" l="1"/>
  <c r="C473" i="5"/>
  <c r="F473" i="5"/>
  <c r="A473" i="5"/>
  <c r="E473" i="5"/>
  <c r="D473" i="5"/>
  <c r="B474" i="5"/>
  <c r="F474" i="5" l="1"/>
  <c r="A474" i="5"/>
  <c r="E474" i="5"/>
  <c r="C474" i="5"/>
  <c r="B475" i="5"/>
  <c r="D474" i="5"/>
  <c r="G474" i="5"/>
  <c r="E475" i="5" l="1"/>
  <c r="G475" i="5"/>
  <c r="A475" i="5"/>
  <c r="F475" i="5"/>
  <c r="C475" i="5"/>
  <c r="D475" i="5"/>
  <c r="B476" i="5"/>
  <c r="G476" i="5" l="1"/>
  <c r="A476" i="5"/>
  <c r="B477" i="5"/>
  <c r="E476" i="5"/>
  <c r="D476" i="5"/>
  <c r="F476" i="5"/>
  <c r="C476" i="5"/>
  <c r="C477" i="5" l="1"/>
  <c r="F477" i="5"/>
  <c r="G477" i="5"/>
  <c r="D477" i="5"/>
  <c r="B478" i="5"/>
  <c r="E477" i="5"/>
  <c r="A477" i="5"/>
  <c r="D478" i="5" l="1"/>
  <c r="F478" i="5"/>
  <c r="G478" i="5"/>
  <c r="E478" i="5"/>
  <c r="C478" i="5"/>
  <c r="A478" i="5"/>
  <c r="B479" i="5"/>
  <c r="A479" i="5" l="1"/>
  <c r="F479" i="5"/>
  <c r="G479" i="5"/>
  <c r="B480" i="5"/>
  <c r="C479" i="5"/>
  <c r="D479" i="5"/>
  <c r="E479" i="5"/>
  <c r="F480" i="5" l="1"/>
  <c r="B481" i="5"/>
  <c r="E480" i="5"/>
  <c r="C480" i="5"/>
  <c r="A480" i="5"/>
  <c r="D480" i="5"/>
  <c r="G480" i="5"/>
  <c r="F481" i="5" l="1"/>
  <c r="E481" i="5"/>
  <c r="A481" i="5"/>
  <c r="B482" i="5"/>
  <c r="G481" i="5"/>
  <c r="C481" i="5"/>
  <c r="D481" i="5"/>
  <c r="D482" i="5" l="1"/>
  <c r="G482" i="5"/>
  <c r="C482" i="5"/>
  <c r="B483" i="5"/>
  <c r="F482" i="5"/>
  <c r="A482" i="5"/>
  <c r="E482" i="5"/>
  <c r="D483" i="5" l="1"/>
  <c r="E483" i="5"/>
  <c r="G483" i="5"/>
  <c r="C483" i="5"/>
  <c r="F483" i="5"/>
  <c r="B484" i="5"/>
  <c r="A483" i="5"/>
  <c r="C484" i="5" l="1"/>
  <c r="B485" i="5"/>
  <c r="D484" i="5"/>
  <c r="F484" i="5"/>
  <c r="G484" i="5"/>
  <c r="A484" i="5"/>
  <c r="E484" i="5"/>
  <c r="G485" i="5" l="1"/>
  <c r="B486" i="5"/>
  <c r="F485" i="5"/>
  <c r="A485" i="5"/>
  <c r="C485" i="5"/>
  <c r="E485" i="5"/>
  <c r="D485" i="5"/>
  <c r="G486" i="5" l="1"/>
  <c r="A486" i="5"/>
  <c r="F486" i="5"/>
  <c r="D486" i="5"/>
  <c r="C486" i="5"/>
  <c r="E486" i="5"/>
  <c r="B487" i="5"/>
  <c r="E487" i="5" l="1"/>
  <c r="B488" i="5"/>
  <c r="A487" i="5"/>
  <c r="F487" i="5"/>
  <c r="G487" i="5"/>
  <c r="D487" i="5"/>
  <c r="C487" i="5"/>
  <c r="C488" i="5" l="1"/>
  <c r="E488" i="5"/>
  <c r="B489" i="5"/>
  <c r="F488" i="5"/>
  <c r="G488" i="5"/>
  <c r="A488" i="5"/>
  <c r="D488" i="5"/>
  <c r="C489" i="5" l="1"/>
  <c r="G489" i="5"/>
  <c r="F489" i="5"/>
  <c r="B490" i="5"/>
  <c r="A489" i="5"/>
  <c r="D489" i="5"/>
  <c r="E489" i="5"/>
  <c r="E490" i="5" l="1"/>
  <c r="F490" i="5"/>
  <c r="G490" i="5"/>
  <c r="B491" i="5"/>
  <c r="D490" i="5"/>
  <c r="C490" i="5"/>
  <c r="A490" i="5"/>
  <c r="F491" i="5" l="1"/>
  <c r="D491" i="5"/>
  <c r="B492" i="5"/>
  <c r="C491" i="5"/>
  <c r="A491" i="5"/>
  <c r="G491" i="5"/>
  <c r="E491" i="5"/>
  <c r="E492" i="5" l="1"/>
  <c r="F492" i="5"/>
  <c r="G492" i="5"/>
  <c r="D492" i="5"/>
  <c r="B493" i="5"/>
  <c r="C492" i="5"/>
  <c r="A492" i="5"/>
  <c r="B494" i="5" l="1"/>
  <c r="E493" i="5"/>
  <c r="G493" i="5"/>
  <c r="D493" i="5"/>
  <c r="C493" i="5"/>
  <c r="A493" i="5"/>
  <c r="F493" i="5"/>
  <c r="E494" i="5" l="1"/>
  <c r="G494" i="5"/>
  <c r="A494" i="5"/>
  <c r="D494" i="5"/>
  <c r="C494" i="5"/>
  <c r="F494" i="5"/>
  <c r="B495" i="5"/>
  <c r="F495" i="5" l="1"/>
  <c r="B496" i="5"/>
  <c r="G495" i="5"/>
  <c r="D495" i="5"/>
  <c r="C495" i="5"/>
  <c r="E495" i="5"/>
  <c r="A495" i="5"/>
  <c r="E496" i="5" l="1"/>
  <c r="F496" i="5"/>
  <c r="A496" i="5"/>
  <c r="G496" i="5"/>
  <c r="C496" i="5"/>
  <c r="B497" i="5"/>
  <c r="D496" i="5"/>
  <c r="B498" i="5" l="1"/>
  <c r="G497" i="5"/>
  <c r="E497" i="5"/>
  <c r="C497" i="5"/>
  <c r="A497" i="5"/>
  <c r="D497" i="5"/>
  <c r="F497" i="5"/>
  <c r="A498" i="5" l="1"/>
  <c r="C498" i="5"/>
  <c r="G498" i="5"/>
  <c r="F498" i="5"/>
  <c r="D498" i="5"/>
  <c r="B499" i="5"/>
  <c r="E498" i="5"/>
  <c r="A499" i="5" l="1"/>
  <c r="D499" i="5"/>
  <c r="C499" i="5"/>
  <c r="G499" i="5"/>
  <c r="E499" i="5"/>
  <c r="B500" i="5"/>
  <c r="F499" i="5"/>
  <c r="G500" i="5" l="1"/>
  <c r="F500" i="5"/>
  <c r="D500" i="5"/>
  <c r="E500" i="5"/>
  <c r="A500" i="5"/>
  <c r="C500" i="5"/>
  <c r="F31" i="4"/>
  <c r="F33" i="4"/>
  <c r="F36" i="4" s="1"/>
  <c r="E31" i="4"/>
  <c r="E33" i="4"/>
  <c r="E34" i="4" s="1"/>
  <c r="E35" i="4" s="1"/>
  <c r="F34" i="4" l="1"/>
  <c r="F35" i="4" s="1"/>
  <c r="F37"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Siret Kuusik</author>
  </authors>
  <commentList>
    <comment ref="L5" authorId="0" shapeId="0" xr:uid="{3A0067C2-2641-4C21-B3FC-46A318F419E1}">
      <text>
        <r>
          <rPr>
            <sz val="9"/>
            <color indexed="81"/>
            <rFont val="Segoe UI"/>
            <family val="2"/>
            <charset val="186"/>
          </rPr>
          <t>Ilma garaazi pinnata.</t>
        </r>
      </text>
    </comment>
  </commentList>
</comments>
</file>

<file path=xl/sharedStrings.xml><?xml version="1.0" encoding="utf-8"?>
<sst xmlns="http://schemas.openxmlformats.org/spreadsheetml/2006/main" count="162" uniqueCount="83">
  <si>
    <t>Lisa 3</t>
  </si>
  <si>
    <t>üürilepingule nr KPJ-4/2024-30</t>
  </si>
  <si>
    <t>Üür ja kõrvalteenuste tasu 01.01.2025 - 31.12.2025</t>
  </si>
  <si>
    <t>Üürnik</t>
  </si>
  <si>
    <t>Tervise ja Heaolu Infosüsteemide Keskus</t>
  </si>
  <si>
    <t>Üüripinna aadress</t>
  </si>
  <si>
    <t>Pepleri tn 35, Tartu</t>
  </si>
  <si>
    <t>Üüripind (hooned)</t>
  </si>
  <si>
    <r>
      <t>m</t>
    </r>
    <r>
      <rPr>
        <b/>
        <vertAlign val="superscript"/>
        <sz val="11"/>
        <color indexed="8"/>
        <rFont val="Times New Roman"/>
        <family val="1"/>
      </rPr>
      <t>2</t>
    </r>
  </si>
  <si>
    <t>Territoorium</t>
  </si>
  <si>
    <t xml:space="preserve">Üüriteenused ja üür  </t>
  </si>
  <si>
    <r>
      <t>EUR/m</t>
    </r>
    <r>
      <rPr>
        <b/>
        <vertAlign val="superscript"/>
        <sz val="11"/>
        <color indexed="8"/>
        <rFont val="Times New Roman"/>
        <family val="1"/>
      </rPr>
      <t>2</t>
    </r>
  </si>
  <si>
    <t>summa kuus</t>
  </si>
  <si>
    <t xml:space="preserve">Muutmise alus </t>
  </si>
  <si>
    <t>Märkused</t>
  </si>
  <si>
    <t>Kapitalikomponent (bilansiline)</t>
  </si>
  <si>
    <t>Ei indekseerita</t>
  </si>
  <si>
    <t>Kapitalikomponent (pisiparendus lisa 6.1 alusel)</t>
  </si>
  <si>
    <t>Remonttööd</t>
  </si>
  <si>
    <t>Remonttööd (tavasisustus)</t>
  </si>
  <si>
    <t>Kinnisvara haldamine (haldusteenus)</t>
  </si>
  <si>
    <t xml:space="preserve"> Indekseerimine* alates 01.01.2026.a, 31.dets THI, max 3% aastas</t>
  </si>
  <si>
    <t>Tehnohooldus</t>
  </si>
  <si>
    <t>Omanikukohustused</t>
  </si>
  <si>
    <t>ÜÜR KOKKU</t>
  </si>
  <si>
    <t>Kõrvalteenused ja kõrvalteenuste tasud</t>
  </si>
  <si>
    <t>Heakord (310-360)</t>
  </si>
  <si>
    <t>Teenuse hinna muutus</t>
  </si>
  <si>
    <t>Kõrvalteenuste eest tasumine tegelike kulude alusel, esitatud kulude prognoos</t>
  </si>
  <si>
    <t>Tarbimisteenused</t>
  </si>
  <si>
    <t>Elektrienergia</t>
  </si>
  <si>
    <t>Teenuse hinna, tarbimise muutus</t>
  </si>
  <si>
    <t>Küte (soojusenergia)</t>
  </si>
  <si>
    <t>Vesi ja kanalisatsioon</t>
  </si>
  <si>
    <t>Tugiteenused (710-720, 740)</t>
  </si>
  <si>
    <t>KÕRVALTEENUSTE TASUD KOKKU</t>
  </si>
  <si>
    <t>Üür ja kõrvalteenuste tasud kokku ilma käibemaksuta (kuus)</t>
  </si>
  <si>
    <t>Käibemaks</t>
  </si>
  <si>
    <t>ÜÜR JA KÕRVALTEENUSTE TASUD KOOS KÄIBEMAKSUGA (kuus)</t>
  </si>
  <si>
    <t>ÜÜR JA KÕRVALTEENUSTE TASUD KÄIBEMAKSUTA (perioodil)</t>
  </si>
  <si>
    <t>ÜÜR JA KÕRVALTEENUSTE TASUD KOOS KÄIBEMAKSUGA (perioodil)</t>
  </si>
  <si>
    <t xml:space="preserve">*indekseeritakse vastavalt eritingimuste punktile 6.6 ning tüüptingimuste punktidele 3.14 ja 3.16: Uus üüri summa kuus saadakse nii, et olemasolev üüri summa kuus korrutatakse läbi 31.12 seisuga lõppeva aastase perioodi kohta avaldatud THI protsentuaalse muutusega või kui 31.12 THI aastane muutus on suurem kui 3% (nt 3,2%), siis korrutatakse läbi indekseerimise piirmääraga 3%.  
Indekseerimise arvutuse näide uue üüri summa leidmiseks: olemasolev üür kuus 150 eurot, 31.12 THI aastane muutus 3,2% (piirmäär 3%). Olemasolev üüri summa 150 eurot * 3% = uus üüri summa kuus 154,5 eurot. </t>
  </si>
  <si>
    <t>Üürileandja:</t>
  </si>
  <si>
    <t>Üürnik:</t>
  </si>
  <si>
    <t>(allkirjastatud digitaalselt)</t>
  </si>
  <si>
    <t>Üüripind</t>
  </si>
  <si>
    <t xml:space="preserve">Kapitalikomponendi annuiteetmaksegraafik - </t>
  </si>
  <si>
    <t>üürnik 1</t>
  </si>
  <si>
    <t>Kokku:</t>
  </si>
  <si>
    <t>Maksete algus</t>
  </si>
  <si>
    <t>Maksete arv</t>
  </si>
  <si>
    <t>kuud</t>
  </si>
  <si>
    <t>Kinnistu jääkmaksumus</t>
  </si>
  <si>
    <t>EUR (km-ta)</t>
  </si>
  <si>
    <t>Üürniku osakaal</t>
  </si>
  <si>
    <t>Kapitali algväärtus</t>
  </si>
  <si>
    <t>Kapitali lõppväärtus</t>
  </si>
  <si>
    <t>Kapitali tulumäär 2024 I pa</t>
  </si>
  <si>
    <t>Kuupäev</t>
  </si>
  <si>
    <t>Jrk nr</t>
  </si>
  <si>
    <t>Algjääk</t>
  </si>
  <si>
    <t>Intress</t>
  </si>
  <si>
    <t>Põhiosa</t>
  </si>
  <si>
    <t>Kap.komponent</t>
  </si>
  <si>
    <t>Lõppjääk</t>
  </si>
  <si>
    <t>Osakaal</t>
  </si>
  <si>
    <t>TEHIK</t>
  </si>
  <si>
    <t>CO2 vahendite amortisatsioonigraafik</t>
  </si>
  <si>
    <t>Investeering</t>
  </si>
  <si>
    <t>CO2 vahendid algväärtus</t>
  </si>
  <si>
    <t>Investeeringu jääk</t>
  </si>
  <si>
    <t>CO2 vahendid lõppväärtus</t>
  </si>
  <si>
    <t>Garaaž (8 kohta)</t>
  </si>
  <si>
    <t>Garaaži jääk</t>
  </si>
  <si>
    <t>CO2 vahendid</t>
  </si>
  <si>
    <t>Kapitali tulumäär</t>
  </si>
  <si>
    <t>Üürniku kohti garaažis</t>
  </si>
  <si>
    <t>Kapitali algväärtus (büroo+garaaž)</t>
  </si>
  <si>
    <t>Kapitali lõppväärtus (büroo+garaaž)</t>
  </si>
  <si>
    <t>Kapitali tulumäär 2020 I pa</t>
  </si>
  <si>
    <t>Kapitalikomponendi annuiteetmaksegraafik - Pepleri tn 35, Tartu</t>
  </si>
  <si>
    <t>Kapitalikomponent (parendustööd, SKA investeering)</t>
  </si>
  <si>
    <t>Kapitalikomponent (tavasisustus, SKA investeering)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</si>
</sst>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9">
    <numFmt numFmtId="164" formatCode="#,##0.0"/>
    <numFmt numFmtId="165" formatCode="0.0"/>
    <numFmt numFmtId="166" formatCode="0.000%"/>
    <numFmt numFmtId="167" formatCode="d&quot;.&quot;mm&quot;.&quot;yyyy"/>
    <numFmt numFmtId="168" formatCode="#,##0.00&quot; &quot;;[Red]&quot;-&quot;#,##0.00&quot; &quot;"/>
    <numFmt numFmtId="169" formatCode="0.0%"/>
    <numFmt numFmtId="170" formatCode="#,###"/>
    <numFmt numFmtId="171" formatCode="#,##0&quot; kuud&quot;"/>
    <numFmt numFmtId="172" formatCode="#,##0.00;[Red]#,##0.00"/>
  </numFmts>
  <fonts count="43" x14ac:knownFonts="1">
    <font>
      <sz val="11"/>
      <color theme="1"/>
      <name val="Calibri"/>
      <family val="2"/>
      <charset val="186"/>
      <scheme val="minor"/>
    </font>
    <font>
      <sz val="11"/>
      <color indexed="8"/>
      <name val="Times New Roman"/>
      <family val="1"/>
    </font>
    <font>
      <b/>
      <sz val="11"/>
      <name val="Times New Roman"/>
      <family val="1"/>
    </font>
    <font>
      <b/>
      <vertAlign val="superscript"/>
      <sz val="11"/>
      <color indexed="8"/>
      <name val="Times New Roman"/>
      <family val="1"/>
    </font>
    <font>
      <sz val="11"/>
      <name val="Calibri"/>
      <family val="2"/>
    </font>
    <font>
      <sz val="11"/>
      <color theme="1"/>
      <name val="Calibri"/>
      <family val="2"/>
      <charset val="186"/>
      <scheme val="minor"/>
    </font>
    <font>
      <sz val="11"/>
      <color rgb="FF000000"/>
      <name val="Calibri"/>
      <family val="2"/>
    </font>
    <font>
      <b/>
      <sz val="11"/>
      <color theme="1"/>
      <name val="Calibri"/>
      <family val="2"/>
      <charset val="186"/>
      <scheme val="minor"/>
    </font>
    <font>
      <sz val="11"/>
      <color theme="1"/>
      <name val="Times New Roman"/>
      <family val="1"/>
    </font>
    <font>
      <sz val="12"/>
      <color theme="1"/>
      <name val="Times New Roman"/>
      <family val="1"/>
    </font>
    <font>
      <b/>
      <sz val="11"/>
      <color theme="1"/>
      <name val="Times New Roman"/>
      <family val="1"/>
    </font>
    <font>
      <b/>
      <sz val="11"/>
      <color rgb="FFFF0000"/>
      <name val="Times New Roman"/>
      <family val="1"/>
    </font>
    <font>
      <i/>
      <sz val="11"/>
      <color theme="1"/>
      <name val="Times New Roman"/>
      <family val="1"/>
    </font>
    <font>
      <sz val="10"/>
      <color theme="1"/>
      <name val="Times New Roman"/>
      <family val="1"/>
    </font>
    <font>
      <b/>
      <sz val="11"/>
      <color rgb="FF000000"/>
      <name val="Calibri"/>
      <family val="2"/>
    </font>
    <font>
      <b/>
      <sz val="16"/>
      <color rgb="FF000000"/>
      <name val="Calibri"/>
      <family val="2"/>
    </font>
    <font>
      <sz val="11"/>
      <color rgb="FFFF0000"/>
      <name val="Calibri"/>
      <family val="2"/>
    </font>
    <font>
      <sz val="11"/>
      <color rgb="FF1F497D"/>
      <name val="Calibri"/>
      <family val="2"/>
    </font>
    <font>
      <b/>
      <i/>
      <sz val="11"/>
      <color rgb="FF000000"/>
      <name val="Calibri"/>
      <family val="2"/>
    </font>
    <font>
      <i/>
      <sz val="9"/>
      <color rgb="FF000000"/>
      <name val="Calibri"/>
      <family val="2"/>
    </font>
    <font>
      <sz val="11"/>
      <color theme="1"/>
      <name val="Calibri"/>
      <family val="2"/>
      <scheme val="minor"/>
    </font>
    <font>
      <i/>
      <sz val="12"/>
      <color theme="1"/>
      <name val="Times New Roman"/>
      <family val="1"/>
      <charset val="186"/>
    </font>
    <font>
      <sz val="11"/>
      <color theme="0" tint="-0.499984740745262"/>
      <name val="Times New Roman"/>
      <family val="1"/>
    </font>
    <font>
      <b/>
      <sz val="11"/>
      <color theme="0" tint="-0.499984740745262"/>
      <name val="Times New Roman"/>
      <family val="1"/>
    </font>
    <font>
      <b/>
      <sz val="14"/>
      <color rgb="FF000000"/>
      <name val="Calibri"/>
      <family val="2"/>
    </font>
    <font>
      <b/>
      <sz val="14"/>
      <color rgb="FF000000"/>
      <name val="Calibri"/>
      <family val="2"/>
      <charset val="186"/>
    </font>
    <font>
      <b/>
      <sz val="14"/>
      <color theme="1"/>
      <name val="Times New Roman"/>
      <family val="1"/>
      <charset val="186"/>
    </font>
    <font>
      <i/>
      <sz val="10"/>
      <color theme="1"/>
      <name val="Times New Roman"/>
      <family val="1"/>
      <charset val="186"/>
    </font>
    <font>
      <b/>
      <sz val="11"/>
      <color theme="1"/>
      <name val="Times New Roman"/>
      <family val="1"/>
      <charset val="186"/>
    </font>
    <font>
      <sz val="11"/>
      <name val="Calibri"/>
      <family val="2"/>
      <scheme val="minor"/>
    </font>
    <font>
      <sz val="11"/>
      <color theme="0" tint="-0.499984740745262"/>
      <name val="Calibri"/>
      <family val="2"/>
    </font>
    <font>
      <b/>
      <sz val="14"/>
      <color theme="0" tint="-0.499984740745262"/>
      <name val="Calibri"/>
      <family val="2"/>
    </font>
    <font>
      <sz val="11"/>
      <color theme="0" tint="-0.499984740745262"/>
      <name val="Calibri"/>
      <family val="2"/>
      <scheme val="minor"/>
    </font>
    <font>
      <b/>
      <i/>
      <sz val="11"/>
      <color theme="0" tint="-0.499984740745262"/>
      <name val="Calibri"/>
      <family val="2"/>
    </font>
    <font>
      <i/>
      <sz val="9"/>
      <color theme="0" tint="-0.499984740745262"/>
      <name val="Calibri"/>
      <family val="2"/>
    </font>
    <font>
      <sz val="9"/>
      <color indexed="81"/>
      <name val="Segoe UI"/>
      <family val="2"/>
      <charset val="186"/>
    </font>
    <font>
      <sz val="11"/>
      <color theme="0" tint="-0.34998626667073579"/>
      <name val="Calibri"/>
      <family val="2"/>
    </font>
    <font>
      <b/>
      <sz val="11"/>
      <color theme="0" tint="-0.34998626667073579"/>
      <name val="Calibri"/>
      <family val="2"/>
    </font>
    <font>
      <b/>
      <sz val="16"/>
      <color theme="0" tint="-0.34998626667073579"/>
      <name val="Calibri"/>
      <family val="2"/>
    </font>
    <font>
      <sz val="10"/>
      <name val="Arial"/>
      <family val="2"/>
    </font>
    <font>
      <sz val="11"/>
      <color theme="0" tint="-0.34998626667073579"/>
      <name val="Calibri"/>
      <family val="2"/>
      <charset val="186"/>
      <scheme val="minor"/>
    </font>
    <font>
      <sz val="10"/>
      <color theme="0" tint="-0.34998626667073579"/>
      <name val="Arial"/>
      <family val="2"/>
    </font>
    <font>
      <b/>
      <i/>
      <sz val="11"/>
      <color theme="0" tint="-0.34998626667073579"/>
      <name val="Calibri"/>
      <family val="2"/>
    </font>
  </fonts>
  <fills count="8">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0.249977111117893"/>
        <bgColor indexed="64"/>
      </patternFill>
    </fill>
    <fill>
      <patternFill patternType="solid">
        <fgColor theme="0"/>
        <bgColor rgb="FFFFFFFF"/>
      </patternFill>
    </fill>
    <fill>
      <patternFill patternType="solid">
        <fgColor theme="0"/>
        <bgColor rgb="FFF2F2F2"/>
      </patternFill>
    </fill>
    <fill>
      <patternFill patternType="solid">
        <fgColor theme="7" tint="0.79998168889431442"/>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right/>
      <top/>
      <bottom style="medium">
        <color rgb="FF000000"/>
      </bottom>
      <diagonal/>
    </border>
  </borders>
  <cellStyleXfs count="6">
    <xf numFmtId="0" fontId="0" fillId="0" borderId="0"/>
    <xf numFmtId="0" fontId="6" fillId="0" borderId="0"/>
    <xf numFmtId="9" fontId="5" fillId="0" borderId="0" applyFont="0" applyFill="0" applyBorder="0" applyAlignment="0" applyProtection="0"/>
    <xf numFmtId="0" fontId="6" fillId="0" borderId="0"/>
    <xf numFmtId="0" fontId="39" fillId="0" borderId="0">
      <alignment vertical="center"/>
    </xf>
    <xf numFmtId="0" fontId="5" fillId="0" borderId="0"/>
  </cellStyleXfs>
  <cellXfs count="210">
    <xf numFmtId="0" fontId="0" fillId="0" borderId="0" xfId="0"/>
    <xf numFmtId="0" fontId="8" fillId="0" borderId="0" xfId="0" applyFont="1"/>
    <xf numFmtId="0" fontId="9" fillId="0" borderId="0" xfId="0" applyFont="1"/>
    <xf numFmtId="0" fontId="8" fillId="0" borderId="0" xfId="0" applyFont="1" applyAlignment="1">
      <alignment horizontal="right"/>
    </xf>
    <xf numFmtId="0" fontId="2" fillId="0" borderId="1" xfId="0" applyFont="1" applyBorder="1"/>
    <xf numFmtId="0" fontId="10" fillId="0" borderId="1" xfId="0" applyFont="1" applyBorder="1" applyAlignment="1">
      <alignment horizontal="right"/>
    </xf>
    <xf numFmtId="164" fontId="2" fillId="0" borderId="1" xfId="0" applyNumberFormat="1" applyFont="1" applyBorder="1" applyAlignment="1">
      <alignment horizontal="right"/>
    </xf>
    <xf numFmtId="0" fontId="10" fillId="0" borderId="1" xfId="0" applyFont="1" applyBorder="1"/>
    <xf numFmtId="0" fontId="10" fillId="0" borderId="0" xfId="0" applyFont="1"/>
    <xf numFmtId="0" fontId="10" fillId="2" borderId="2" xfId="0" applyFont="1" applyFill="1" applyBorder="1" applyAlignment="1">
      <alignment horizontal="left"/>
    </xf>
    <xf numFmtId="0" fontId="10" fillId="2" borderId="3" xfId="0" applyFont="1" applyFill="1" applyBorder="1" applyAlignment="1">
      <alignment horizontal="center"/>
    </xf>
    <xf numFmtId="0" fontId="10" fillId="2" borderId="4" xfId="0" applyFont="1" applyFill="1" applyBorder="1" applyAlignment="1">
      <alignment horizontal="center"/>
    </xf>
    <xf numFmtId="0" fontId="8" fillId="0" borderId="1" xfId="0" applyFont="1" applyBorder="1"/>
    <xf numFmtId="0" fontId="8" fillId="0" borderId="6" xfId="0" applyFont="1" applyBorder="1" applyAlignment="1">
      <alignment horizontal="center"/>
    </xf>
    <xf numFmtId="0" fontId="10" fillId="2" borderId="7" xfId="0" applyFont="1" applyFill="1" applyBorder="1" applyAlignment="1">
      <alignment horizontal="center"/>
    </xf>
    <xf numFmtId="0" fontId="10" fillId="2" borderId="8" xfId="0" applyFont="1" applyFill="1" applyBorder="1"/>
    <xf numFmtId="4" fontId="2" fillId="2" borderId="7" xfId="0" applyNumberFormat="1" applyFont="1" applyFill="1" applyBorder="1" applyAlignment="1">
      <alignment horizontal="right"/>
    </xf>
    <xf numFmtId="0" fontId="8" fillId="2" borderId="5" xfId="0" applyFont="1" applyFill="1" applyBorder="1"/>
    <xf numFmtId="0" fontId="10" fillId="3" borderId="9" xfId="0" applyFont="1" applyFill="1" applyBorder="1" applyAlignment="1">
      <alignment horizontal="center"/>
    </xf>
    <xf numFmtId="0" fontId="10" fillId="3" borderId="0" xfId="0" applyFont="1" applyFill="1"/>
    <xf numFmtId="4" fontId="11" fillId="3" borderId="9" xfId="0" applyNumberFormat="1" applyFont="1" applyFill="1" applyBorder="1" applyAlignment="1">
      <alignment horizontal="right"/>
    </xf>
    <xf numFmtId="0" fontId="8" fillId="3" borderId="10" xfId="0" applyFont="1" applyFill="1" applyBorder="1"/>
    <xf numFmtId="0" fontId="10" fillId="2" borderId="7" xfId="0" applyFont="1" applyFill="1" applyBorder="1" applyAlignment="1">
      <alignment horizontal="left"/>
    </xf>
    <xf numFmtId="4" fontId="10" fillId="2" borderId="6" xfId="0" applyNumberFormat="1" applyFont="1" applyFill="1" applyBorder="1" applyAlignment="1">
      <alignment horizontal="center"/>
    </xf>
    <xf numFmtId="0" fontId="10" fillId="2" borderId="5" xfId="0" applyFont="1" applyFill="1" applyBorder="1" applyAlignment="1">
      <alignment horizontal="center"/>
    </xf>
    <xf numFmtId="0" fontId="10" fillId="4" borderId="11" xfId="0" applyFont="1" applyFill="1" applyBorder="1" applyAlignment="1">
      <alignment horizontal="left"/>
    </xf>
    <xf numFmtId="0" fontId="10" fillId="4" borderId="12" xfId="0" applyFont="1" applyFill="1" applyBorder="1"/>
    <xf numFmtId="0" fontId="8" fillId="4" borderId="13" xfId="0" applyFont="1" applyFill="1" applyBorder="1"/>
    <xf numFmtId="0" fontId="10" fillId="0" borderId="0" xfId="0" applyFont="1" applyAlignment="1">
      <alignment horizontal="left"/>
    </xf>
    <xf numFmtId="4" fontId="10" fillId="0" borderId="9" xfId="0" applyNumberFormat="1" applyFont="1" applyBorder="1" applyAlignment="1">
      <alignment horizontal="right"/>
    </xf>
    <xf numFmtId="4" fontId="10" fillId="0" borderId="10" xfId="0" applyNumberFormat="1" applyFont="1" applyBorder="1" applyAlignment="1">
      <alignment horizontal="right"/>
    </xf>
    <xf numFmtId="4" fontId="10" fillId="0" borderId="0" xfId="0" applyNumberFormat="1" applyFont="1" applyAlignment="1">
      <alignment horizontal="right"/>
    </xf>
    <xf numFmtId="3" fontId="10" fillId="0" borderId="0" xfId="0" applyNumberFormat="1" applyFont="1" applyAlignment="1">
      <alignment horizontal="right"/>
    </xf>
    <xf numFmtId="4" fontId="10" fillId="0" borderId="0" xfId="0" applyNumberFormat="1" applyFont="1" applyAlignment="1">
      <alignment horizontal="left"/>
    </xf>
    <xf numFmtId="4" fontId="2" fillId="0" borderId="15" xfId="0" applyNumberFormat="1" applyFont="1" applyBorder="1"/>
    <xf numFmtId="3" fontId="2" fillId="0" borderId="0" xfId="0" applyNumberFormat="1" applyFont="1"/>
    <xf numFmtId="4" fontId="2" fillId="0" borderId="0" xfId="0" applyNumberFormat="1" applyFont="1"/>
    <xf numFmtId="0" fontId="8" fillId="0" borderId="16" xfId="0" applyFont="1" applyBorder="1"/>
    <xf numFmtId="0" fontId="10" fillId="2" borderId="17" xfId="0" applyFont="1" applyFill="1" applyBorder="1" applyAlignment="1">
      <alignment horizontal="center" wrapText="1"/>
    </xf>
    <xf numFmtId="4" fontId="10" fillId="2" borderId="18" xfId="0" applyNumberFormat="1" applyFont="1" applyFill="1" applyBorder="1" applyAlignment="1">
      <alignment horizontal="right"/>
    </xf>
    <xf numFmtId="4" fontId="10" fillId="4" borderId="19" xfId="0" applyNumberFormat="1" applyFont="1" applyFill="1" applyBorder="1" applyAlignment="1">
      <alignment horizontal="right"/>
    </xf>
    <xf numFmtId="0" fontId="10" fillId="2" borderId="20" xfId="0" applyFont="1" applyFill="1" applyBorder="1" applyAlignment="1">
      <alignment horizontal="center"/>
    </xf>
    <xf numFmtId="4" fontId="8" fillId="0" borderId="21" xfId="0" applyNumberFormat="1" applyFont="1" applyBorder="1" applyAlignment="1">
      <alignment wrapText="1"/>
    </xf>
    <xf numFmtId="4" fontId="10" fillId="2" borderId="5" xfId="0" applyNumberFormat="1" applyFont="1" applyFill="1" applyBorder="1" applyAlignment="1">
      <alignment horizontal="right"/>
    </xf>
    <xf numFmtId="0" fontId="8" fillId="0" borderId="7" xfId="0" applyFont="1" applyBorder="1" applyAlignment="1">
      <alignment horizontal="center"/>
    </xf>
    <xf numFmtId="0" fontId="10" fillId="2" borderId="22" xfId="0" applyFont="1" applyFill="1" applyBorder="1"/>
    <xf numFmtId="0" fontId="8" fillId="0" borderId="23" xfId="0" applyFont="1" applyBorder="1"/>
    <xf numFmtId="0" fontId="8" fillId="0" borderId="24" xfId="0" applyFont="1" applyBorder="1"/>
    <xf numFmtId="0" fontId="10" fillId="2" borderId="25" xfId="0" applyFont="1" applyFill="1" applyBorder="1" applyAlignment="1">
      <alignment horizontal="center"/>
    </xf>
    <xf numFmtId="4" fontId="10" fillId="3" borderId="5" xfId="0" applyNumberFormat="1" applyFont="1" applyFill="1" applyBorder="1" applyAlignment="1">
      <alignment horizontal="right"/>
    </xf>
    <xf numFmtId="0" fontId="10" fillId="2" borderId="26" xfId="0" applyFont="1" applyFill="1" applyBorder="1" applyAlignment="1">
      <alignment horizontal="center" wrapText="1"/>
    </xf>
    <xf numFmtId="0" fontId="12" fillId="0" borderId="0" xfId="0" applyFont="1"/>
    <xf numFmtId="4" fontId="10" fillId="3" borderId="18" xfId="0" applyNumberFormat="1" applyFont="1" applyFill="1" applyBorder="1" applyAlignment="1">
      <alignment horizontal="right"/>
    </xf>
    <xf numFmtId="9" fontId="8" fillId="0" borderId="0" xfId="2" applyFont="1"/>
    <xf numFmtId="1" fontId="8" fillId="0" borderId="0" xfId="0" applyNumberFormat="1" applyFont="1"/>
    <xf numFmtId="0" fontId="13" fillId="0" borderId="0" xfId="0" applyFont="1" applyAlignment="1">
      <alignment vertical="center"/>
    </xf>
    <xf numFmtId="0" fontId="8" fillId="0" borderId="0" xfId="0" applyFont="1" applyAlignment="1">
      <alignment horizontal="center"/>
    </xf>
    <xf numFmtId="165" fontId="8" fillId="0" borderId="0" xfId="0" applyNumberFormat="1" applyFont="1"/>
    <xf numFmtId="165" fontId="10" fillId="0" borderId="0" xfId="0" applyNumberFormat="1" applyFont="1"/>
    <xf numFmtId="0" fontId="8" fillId="3" borderId="16" xfId="0" applyFont="1" applyFill="1" applyBorder="1"/>
    <xf numFmtId="0" fontId="8" fillId="3" borderId="8" xfId="0" applyFont="1" applyFill="1" applyBorder="1"/>
    <xf numFmtId="3" fontId="8" fillId="0" borderId="0" xfId="0" applyNumberFormat="1" applyFont="1"/>
    <xf numFmtId="2" fontId="8" fillId="0" borderId="0" xfId="0" applyNumberFormat="1" applyFont="1"/>
    <xf numFmtId="0" fontId="6" fillId="3" borderId="0" xfId="1" applyFill="1"/>
    <xf numFmtId="0" fontId="14" fillId="5" borderId="0" xfId="1" applyFont="1" applyFill="1" applyAlignment="1">
      <alignment horizontal="right"/>
    </xf>
    <xf numFmtId="0" fontId="4" fillId="5" borderId="0" xfId="1" applyFont="1" applyFill="1"/>
    <xf numFmtId="0" fontId="4" fillId="5" borderId="0" xfId="1" applyFont="1" applyFill="1" applyAlignment="1">
      <alignment horizontal="right"/>
    </xf>
    <xf numFmtId="0" fontId="15" fillId="5" borderId="0" xfId="1" applyFont="1" applyFill="1"/>
    <xf numFmtId="0" fontId="16" fillId="5" borderId="0" xfId="1" applyFont="1" applyFill="1"/>
    <xf numFmtId="4" fontId="6" fillId="5" borderId="0" xfId="1" applyNumberFormat="1" applyFill="1"/>
    <xf numFmtId="0" fontId="6" fillId="6" borderId="27" xfId="1" applyFill="1" applyBorder="1"/>
    <xf numFmtId="0" fontId="6" fillId="5" borderId="28" xfId="1" applyFill="1" applyBorder="1"/>
    <xf numFmtId="0" fontId="0" fillId="3" borderId="28" xfId="0" applyFill="1" applyBorder="1"/>
    <xf numFmtId="0" fontId="6" fillId="6" borderId="29" xfId="1" applyFill="1" applyBorder="1"/>
    <xf numFmtId="0" fontId="6" fillId="6" borderId="30" xfId="1" applyFill="1" applyBorder="1"/>
    <xf numFmtId="0" fontId="6" fillId="5" borderId="0" xfId="1" applyFill="1"/>
    <xf numFmtId="0" fontId="0" fillId="3" borderId="0" xfId="0" applyFill="1"/>
    <xf numFmtId="0" fontId="6" fillId="6" borderId="0" xfId="1" applyFill="1"/>
    <xf numFmtId="0" fontId="6" fillId="6" borderId="31" xfId="1" applyFill="1" applyBorder="1"/>
    <xf numFmtId="10" fontId="6" fillId="6" borderId="0" xfId="2" applyNumberFormat="1" applyFont="1" applyFill="1" applyBorder="1"/>
    <xf numFmtId="0" fontId="6" fillId="6" borderId="26" xfId="1" applyFill="1" applyBorder="1"/>
    <xf numFmtId="0" fontId="17" fillId="3" borderId="0" xfId="1" applyFont="1" applyFill="1"/>
    <xf numFmtId="166" fontId="6" fillId="6" borderId="0" xfId="1" applyNumberFormat="1" applyFill="1"/>
    <xf numFmtId="0" fontId="18" fillId="5" borderId="38" xfId="1" applyFont="1" applyFill="1" applyBorder="1" applyAlignment="1">
      <alignment horizontal="right"/>
    </xf>
    <xf numFmtId="167" fontId="19" fillId="5" borderId="0" xfId="1" applyNumberFormat="1" applyFont="1" applyFill="1"/>
    <xf numFmtId="168" fontId="6" fillId="5" borderId="0" xfId="1" applyNumberFormat="1" applyFill="1"/>
    <xf numFmtId="4" fontId="6" fillId="6" borderId="0" xfId="1" applyNumberFormat="1" applyFill="1"/>
    <xf numFmtId="0" fontId="7" fillId="3" borderId="0" xfId="0" applyFont="1" applyFill="1" applyProtection="1">
      <protection hidden="1"/>
    </xf>
    <xf numFmtId="0" fontId="0" fillId="3" borderId="0" xfId="0" applyFill="1" applyProtection="1">
      <protection locked="0" hidden="1"/>
    </xf>
    <xf numFmtId="164" fontId="0" fillId="3" borderId="0" xfId="0" applyNumberFormat="1" applyFill="1" applyProtection="1">
      <protection hidden="1"/>
    </xf>
    <xf numFmtId="164" fontId="7" fillId="3" borderId="0" xfId="0" applyNumberFormat="1" applyFont="1" applyFill="1" applyProtection="1">
      <protection hidden="1"/>
    </xf>
    <xf numFmtId="0" fontId="20" fillId="7" borderId="0" xfId="0" applyFont="1" applyFill="1" applyProtection="1">
      <protection hidden="1"/>
    </xf>
    <xf numFmtId="0" fontId="0" fillId="7" borderId="0" xfId="0" applyFill="1"/>
    <xf numFmtId="0" fontId="20" fillId="7" borderId="0" xfId="0" applyFont="1" applyFill="1" applyProtection="1">
      <protection locked="0" hidden="1"/>
    </xf>
    <xf numFmtId="164" fontId="20" fillId="7" borderId="0" xfId="0" applyNumberFormat="1" applyFont="1" applyFill="1" applyProtection="1">
      <protection hidden="1"/>
    </xf>
    <xf numFmtId="169" fontId="5" fillId="7" borderId="0" xfId="2" applyNumberFormat="1" applyFont="1" applyFill="1"/>
    <xf numFmtId="0" fontId="7" fillId="7" borderId="0" xfId="0" applyFont="1" applyFill="1" applyProtection="1">
      <protection hidden="1"/>
    </xf>
    <xf numFmtId="164" fontId="7" fillId="7" borderId="0" xfId="0" applyNumberFormat="1" applyFont="1" applyFill="1" applyProtection="1">
      <protection hidden="1"/>
    </xf>
    <xf numFmtId="167" fontId="0" fillId="3" borderId="0" xfId="0" applyNumberFormat="1" applyFill="1"/>
    <xf numFmtId="168" fontId="0" fillId="3" borderId="0" xfId="0" applyNumberFormat="1" applyFill="1"/>
    <xf numFmtId="2" fontId="0" fillId="3" borderId="0" xfId="0" applyNumberFormat="1" applyFill="1"/>
    <xf numFmtId="4" fontId="0" fillId="3" borderId="0" xfId="0" applyNumberFormat="1" applyFill="1"/>
    <xf numFmtId="3" fontId="6" fillId="6" borderId="0" xfId="1" applyNumberFormat="1" applyFill="1"/>
    <xf numFmtId="4" fontId="8" fillId="0" borderId="9" xfId="0" applyNumberFormat="1" applyFont="1" applyBorder="1" applyAlignment="1">
      <alignment horizontal="right"/>
    </xf>
    <xf numFmtId="4" fontId="8" fillId="0" borderId="6" xfId="0" applyNumberFormat="1" applyFont="1" applyBorder="1" applyAlignment="1">
      <alignment horizontal="right" wrapText="1"/>
    </xf>
    <xf numFmtId="0" fontId="21" fillId="0" borderId="0" xfId="0" applyFont="1"/>
    <xf numFmtId="4" fontId="8" fillId="0" borderId="6" xfId="0" applyNumberFormat="1" applyFont="1" applyBorder="1" applyAlignment="1">
      <alignment vertical="center" wrapText="1"/>
    </xf>
    <xf numFmtId="4" fontId="22" fillId="3" borderId="21" xfId="0" applyNumberFormat="1" applyFont="1" applyFill="1" applyBorder="1" applyAlignment="1">
      <alignment vertical="center" wrapText="1"/>
    </xf>
    <xf numFmtId="4" fontId="23" fillId="4" borderId="14" xfId="0" applyNumberFormat="1" applyFont="1" applyFill="1" applyBorder="1" applyAlignment="1">
      <alignment horizontal="right"/>
    </xf>
    <xf numFmtId="4" fontId="23" fillId="4" borderId="15" xfId="0" applyNumberFormat="1" applyFont="1" applyFill="1" applyBorder="1" applyAlignment="1">
      <alignment horizontal="right"/>
    </xf>
    <xf numFmtId="3" fontId="2" fillId="0" borderId="1" xfId="0" applyNumberFormat="1" applyFont="1" applyBorder="1" applyAlignment="1">
      <alignment horizontal="right"/>
    </xf>
    <xf numFmtId="170" fontId="6" fillId="3" borderId="0" xfId="1" applyNumberFormat="1" applyFill="1"/>
    <xf numFmtId="0" fontId="24" fillId="5" borderId="0" xfId="1" applyFont="1" applyFill="1"/>
    <xf numFmtId="4" fontId="25" fillId="5" borderId="0" xfId="1" applyNumberFormat="1" applyFont="1" applyFill="1"/>
    <xf numFmtId="0" fontId="28" fillId="0" borderId="0" xfId="0" applyFont="1" applyAlignment="1">
      <alignment horizontal="right"/>
    </xf>
    <xf numFmtId="4" fontId="8" fillId="0" borderId="33" xfId="0" applyNumberFormat="1" applyFont="1" applyBorder="1" applyAlignment="1">
      <alignment horizontal="center" vertical="center" wrapText="1"/>
    </xf>
    <xf numFmtId="0" fontId="10" fillId="0" borderId="0" xfId="0" applyFont="1" applyAlignment="1">
      <alignment horizontal="left" wrapText="1"/>
    </xf>
    <xf numFmtId="0" fontId="9" fillId="0" borderId="0" xfId="0" applyFont="1" applyAlignment="1">
      <alignment horizontal="left" wrapText="1"/>
    </xf>
    <xf numFmtId="171" fontId="10" fillId="0" borderId="9" xfId="0" applyNumberFormat="1" applyFont="1" applyBorder="1"/>
    <xf numFmtId="171" fontId="10" fillId="0" borderId="14" xfId="0" applyNumberFormat="1" applyFont="1" applyBorder="1"/>
    <xf numFmtId="9" fontId="2" fillId="0" borderId="0" xfId="0" applyNumberFormat="1" applyFont="1" applyAlignment="1">
      <alignment horizontal="left"/>
    </xf>
    <xf numFmtId="0" fontId="4" fillId="6" borderId="24" xfId="1" applyFont="1" applyFill="1" applyBorder="1"/>
    <xf numFmtId="0" fontId="4" fillId="5" borderId="32" xfId="1" applyFont="1" applyFill="1" applyBorder="1"/>
    <xf numFmtId="0" fontId="29" fillId="3" borderId="32" xfId="0" applyFont="1" applyFill="1" applyBorder="1"/>
    <xf numFmtId="169" fontId="4" fillId="6" borderId="32" xfId="1" applyNumberFormat="1" applyFont="1" applyFill="1" applyBorder="1"/>
    <xf numFmtId="10" fontId="4" fillId="6" borderId="0" xfId="2" applyNumberFormat="1" applyFont="1" applyFill="1"/>
    <xf numFmtId="4" fontId="22" fillId="0" borderId="6" xfId="0" applyNumberFormat="1" applyFont="1" applyBorder="1" applyAlignment="1">
      <alignment horizontal="right" wrapText="1"/>
    </xf>
    <xf numFmtId="167" fontId="4" fillId="6" borderId="28" xfId="1" applyNumberFormat="1" applyFont="1" applyFill="1" applyBorder="1"/>
    <xf numFmtId="0" fontId="4" fillId="6" borderId="0" xfId="1" applyFont="1" applyFill="1"/>
    <xf numFmtId="0" fontId="30" fillId="3" borderId="0" xfId="1" applyFont="1" applyFill="1"/>
    <xf numFmtId="0" fontId="30" fillId="5" borderId="0" xfId="1" applyFont="1" applyFill="1"/>
    <xf numFmtId="2" fontId="20" fillId="7" borderId="0" xfId="2" applyNumberFormat="1" applyFont="1" applyFill="1" applyProtection="1">
      <protection locked="0" hidden="1"/>
    </xf>
    <xf numFmtId="169" fontId="5" fillId="7" borderId="0" xfId="2" applyNumberFormat="1" applyFill="1"/>
    <xf numFmtId="0" fontId="31" fillId="5" borderId="0" xfId="1" applyFont="1" applyFill="1"/>
    <xf numFmtId="4" fontId="30" fillId="5" borderId="0" xfId="1" applyNumberFormat="1" applyFont="1" applyFill="1"/>
    <xf numFmtId="167" fontId="6" fillId="6" borderId="28" xfId="1" applyNumberFormat="1" applyFill="1" applyBorder="1"/>
    <xf numFmtId="0" fontId="32" fillId="3" borderId="0" xfId="0" applyFont="1" applyFill="1"/>
    <xf numFmtId="0" fontId="30" fillId="6" borderId="0" xfId="1" applyFont="1" applyFill="1"/>
    <xf numFmtId="2" fontId="7" fillId="7" borderId="0" xfId="2" applyNumberFormat="1" applyFont="1" applyFill="1" applyProtection="1">
      <protection hidden="1"/>
    </xf>
    <xf numFmtId="10" fontId="7" fillId="7" borderId="0" xfId="2" applyNumberFormat="1" applyFont="1" applyFill="1" applyProtection="1">
      <protection hidden="1"/>
    </xf>
    <xf numFmtId="10" fontId="6" fillId="6" borderId="0" xfId="2" applyNumberFormat="1" applyFont="1" applyFill="1"/>
    <xf numFmtId="1" fontId="6" fillId="6" borderId="0" xfId="2" applyNumberFormat="1" applyFont="1" applyFill="1"/>
    <xf numFmtId="3" fontId="6" fillId="6" borderId="0" xfId="2" applyNumberFormat="1" applyFont="1" applyFill="1"/>
    <xf numFmtId="167" fontId="34" fillId="5" borderId="0" xfId="1" applyNumberFormat="1" applyFont="1" applyFill="1"/>
    <xf numFmtId="168" fontId="30" fillId="5" borderId="0" xfId="1" applyNumberFormat="1" applyFont="1" applyFill="1"/>
    <xf numFmtId="172" fontId="0" fillId="3" borderId="0" xfId="0" applyNumberFormat="1" applyFill="1"/>
    <xf numFmtId="0" fontId="33" fillId="5" borderId="0" xfId="1" applyFont="1" applyFill="1" applyAlignment="1">
      <alignment horizontal="right"/>
    </xf>
    <xf numFmtId="0" fontId="36" fillId="3" borderId="0" xfId="3" applyFont="1" applyFill="1"/>
    <xf numFmtId="4" fontId="37" fillId="5" borderId="0" xfId="3" applyNumberFormat="1" applyFont="1" applyFill="1" applyAlignment="1">
      <alignment horizontal="right"/>
    </xf>
    <xf numFmtId="0" fontId="36" fillId="5" borderId="0" xfId="3" applyFont="1" applyFill="1"/>
    <xf numFmtId="4" fontId="36" fillId="5" borderId="0" xfId="3" applyNumberFormat="1" applyFont="1" applyFill="1" applyAlignment="1">
      <alignment horizontal="right"/>
    </xf>
    <xf numFmtId="0" fontId="38" fillId="5" borderId="0" xfId="3" applyFont="1" applyFill="1"/>
    <xf numFmtId="4" fontId="36" fillId="5" borderId="0" xfId="3" applyNumberFormat="1" applyFont="1" applyFill="1"/>
    <xf numFmtId="4" fontId="36" fillId="3" borderId="0" xfId="3" applyNumberFormat="1" applyFont="1" applyFill="1"/>
    <xf numFmtId="0" fontId="36" fillId="6" borderId="27" xfId="3" applyFont="1" applyFill="1" applyBorder="1"/>
    <xf numFmtId="0" fontId="36" fillId="5" borderId="28" xfId="3" applyFont="1" applyFill="1" applyBorder="1"/>
    <xf numFmtId="0" fontId="40" fillId="3" borderId="28" xfId="4" applyFont="1" applyFill="1" applyBorder="1" applyAlignment="1"/>
    <xf numFmtId="167" fontId="36" fillId="6" borderId="28" xfId="3" applyNumberFormat="1" applyFont="1" applyFill="1" applyBorder="1"/>
    <xf numFmtId="0" fontId="36" fillId="6" borderId="29" xfId="3" applyFont="1" applyFill="1" applyBorder="1"/>
    <xf numFmtId="0" fontId="36" fillId="6" borderId="30" xfId="3" applyFont="1" applyFill="1" applyBorder="1"/>
    <xf numFmtId="0" fontId="40" fillId="3" borderId="0" xfId="4" applyFont="1" applyFill="1" applyAlignment="1"/>
    <xf numFmtId="0" fontId="36" fillId="6" borderId="0" xfId="3" applyFont="1" applyFill="1"/>
    <xf numFmtId="0" fontId="36" fillId="6" borderId="31" xfId="3" applyFont="1" applyFill="1" applyBorder="1"/>
    <xf numFmtId="4" fontId="40" fillId="3" borderId="0" xfId="4" applyNumberFormat="1" applyFont="1" applyFill="1" applyAlignment="1"/>
    <xf numFmtId="167" fontId="40" fillId="3" borderId="0" xfId="4" applyNumberFormat="1" applyFont="1" applyFill="1" applyAlignment="1"/>
    <xf numFmtId="3" fontId="36" fillId="6" borderId="0" xfId="3" applyNumberFormat="1" applyFont="1" applyFill="1"/>
    <xf numFmtId="4" fontId="41" fillId="3" borderId="0" xfId="5" applyNumberFormat="1" applyFont="1" applyFill="1" applyAlignment="1">
      <alignment vertical="center"/>
    </xf>
    <xf numFmtId="10" fontId="36" fillId="6" borderId="0" xfId="2" applyNumberFormat="1" applyFont="1" applyFill="1"/>
    <xf numFmtId="0" fontId="36" fillId="6" borderId="24" xfId="3" applyFont="1" applyFill="1" applyBorder="1"/>
    <xf numFmtId="0" fontId="36" fillId="5" borderId="32" xfId="3" applyFont="1" applyFill="1" applyBorder="1"/>
    <xf numFmtId="0" fontId="40" fillId="3" borderId="32" xfId="4" applyFont="1" applyFill="1" applyBorder="1" applyAlignment="1"/>
    <xf numFmtId="0" fontId="36" fillId="6" borderId="26" xfId="3" applyFont="1" applyFill="1" applyBorder="1"/>
    <xf numFmtId="166" fontId="36" fillId="6" borderId="0" xfId="3" applyNumberFormat="1" applyFont="1" applyFill="1"/>
    <xf numFmtId="0" fontId="42" fillId="5" borderId="38" xfId="3" applyFont="1" applyFill="1" applyBorder="1" applyAlignment="1">
      <alignment horizontal="right"/>
    </xf>
    <xf numFmtId="4" fontId="42" fillId="5" borderId="38" xfId="3" applyNumberFormat="1" applyFont="1" applyFill="1" applyBorder="1" applyAlignment="1">
      <alignment horizontal="right"/>
    </xf>
    <xf numFmtId="169" fontId="36" fillId="3" borderId="32" xfId="3" applyNumberFormat="1" applyFont="1" applyFill="1" applyBorder="1"/>
    <xf numFmtId="0" fontId="4" fillId="6" borderId="27" xfId="1" applyFont="1" applyFill="1" applyBorder="1"/>
    <xf numFmtId="0" fontId="4" fillId="5" borderId="28" xfId="1" applyFont="1" applyFill="1" applyBorder="1"/>
    <xf numFmtId="0" fontId="29" fillId="3" borderId="28" xfId="0" applyFont="1" applyFill="1" applyBorder="1"/>
    <xf numFmtId="0" fontId="4" fillId="6" borderId="30" xfId="1" applyFont="1" applyFill="1" applyBorder="1"/>
    <xf numFmtId="0" fontId="29" fillId="3" borderId="0" xfId="0" applyFont="1" applyFill="1"/>
    <xf numFmtId="167" fontId="29" fillId="3" borderId="0" xfId="0" applyNumberFormat="1" applyFont="1" applyFill="1"/>
    <xf numFmtId="3" fontId="4" fillId="6" borderId="0" xfId="1" applyNumberFormat="1" applyFont="1" applyFill="1"/>
    <xf numFmtId="0" fontId="10" fillId="0" borderId="0" xfId="0" applyFont="1" applyAlignment="1">
      <alignment horizontal="right"/>
    </xf>
    <xf numFmtId="3" fontId="2" fillId="0" borderId="0" xfId="0" applyNumberFormat="1" applyFont="1" applyAlignment="1">
      <alignment horizontal="right"/>
    </xf>
    <xf numFmtId="0" fontId="27" fillId="0" borderId="0" xfId="0" applyFont="1" applyAlignment="1">
      <alignment vertical="center" wrapText="1"/>
    </xf>
    <xf numFmtId="0" fontId="26" fillId="0" borderId="0" xfId="0" applyFont="1" applyAlignment="1">
      <alignment wrapText="1"/>
    </xf>
    <xf numFmtId="4" fontId="8" fillId="0" borderId="0" xfId="0" applyNumberFormat="1" applyFont="1"/>
    <xf numFmtId="4" fontId="4" fillId="6" borderId="0" xfId="1" applyNumberFormat="1" applyFont="1" applyFill="1"/>
    <xf numFmtId="9" fontId="0" fillId="3" borderId="0" xfId="0" applyNumberFormat="1" applyFill="1"/>
    <xf numFmtId="0" fontId="27" fillId="0" borderId="0" xfId="0" applyFont="1" applyAlignment="1">
      <alignment horizontal="left" vertical="top" wrapText="1"/>
    </xf>
    <xf numFmtId="0" fontId="26" fillId="0" borderId="0" xfId="0" applyFont="1" applyAlignment="1">
      <alignment horizontal="center" wrapText="1"/>
    </xf>
    <xf numFmtId="0" fontId="1" fillId="3" borderId="36" xfId="0" applyFont="1" applyFill="1" applyBorder="1" applyAlignment="1">
      <alignment horizontal="center" vertical="center" wrapText="1"/>
    </xf>
    <xf numFmtId="0" fontId="8" fillId="3" borderId="37" xfId="0" applyFont="1" applyFill="1" applyBorder="1" applyAlignment="1">
      <alignment horizontal="center" vertical="center" wrapText="1"/>
    </xf>
    <xf numFmtId="0" fontId="10" fillId="0" borderId="0" xfId="0" applyFont="1" applyAlignment="1">
      <alignment horizontal="left" wrapText="1"/>
    </xf>
    <xf numFmtId="0" fontId="9" fillId="0" borderId="0" xfId="0" applyFont="1" applyAlignment="1">
      <alignment horizontal="left" wrapText="1"/>
    </xf>
    <xf numFmtId="0" fontId="8" fillId="0" borderId="1" xfId="0" applyFont="1" applyBorder="1"/>
    <xf numFmtId="0" fontId="8" fillId="0" borderId="16" xfId="0" applyFont="1" applyBorder="1"/>
    <xf numFmtId="0" fontId="8" fillId="0" borderId="8" xfId="0" applyFont="1" applyBorder="1"/>
    <xf numFmtId="4" fontId="8" fillId="0" borderId="33" xfId="0" applyNumberFormat="1" applyFont="1" applyBorder="1" applyAlignment="1">
      <alignment horizontal="center" vertical="center" wrapText="1"/>
    </xf>
    <xf numFmtId="4" fontId="8" fillId="0" borderId="35" xfId="0" applyNumberFormat="1" applyFont="1" applyBorder="1" applyAlignment="1">
      <alignment horizontal="center" vertical="center" wrapText="1"/>
    </xf>
    <xf numFmtId="4" fontId="1" fillId="0" borderId="33" xfId="0" applyNumberFormat="1" applyFont="1" applyBorder="1" applyAlignment="1">
      <alignment horizontal="center" vertical="center" wrapText="1"/>
    </xf>
    <xf numFmtId="4" fontId="1" fillId="0" borderId="35" xfId="0" applyNumberFormat="1" applyFont="1" applyBorder="1" applyAlignment="1">
      <alignment horizontal="center" vertical="center" wrapText="1"/>
    </xf>
    <xf numFmtId="4" fontId="1" fillId="0" borderId="34" xfId="0" applyNumberFormat="1" applyFont="1" applyBorder="1" applyAlignment="1">
      <alignment horizontal="center" vertical="center" wrapText="1"/>
    </xf>
    <xf numFmtId="0" fontId="8" fillId="0" borderId="33" xfId="0" applyFont="1" applyBorder="1" applyAlignment="1">
      <alignment horizontal="center" vertical="center"/>
    </xf>
    <xf numFmtId="0" fontId="8" fillId="0" borderId="35" xfId="0" applyFont="1" applyBorder="1" applyAlignment="1">
      <alignment horizontal="center" vertical="center"/>
    </xf>
    <xf numFmtId="0" fontId="8" fillId="0" borderId="34" xfId="0" applyFont="1" applyBorder="1" applyAlignment="1">
      <alignment horizontal="center" vertical="center"/>
    </xf>
    <xf numFmtId="0" fontId="8" fillId="0" borderId="36" xfId="0" applyFont="1" applyBorder="1" applyAlignment="1">
      <alignment horizontal="center" vertical="center" wrapText="1"/>
    </xf>
    <xf numFmtId="0" fontId="8" fillId="0" borderId="37" xfId="0" applyFont="1" applyBorder="1" applyAlignment="1">
      <alignment horizontal="center" vertical="center" wrapText="1"/>
    </xf>
    <xf numFmtId="0" fontId="8" fillId="0" borderId="25" xfId="0" applyFont="1" applyBorder="1" applyAlignment="1">
      <alignment horizontal="center" vertical="center" wrapText="1"/>
    </xf>
  </cellXfs>
  <cellStyles count="6">
    <cellStyle name="Normaallaad 4" xfId="1" xr:uid="{00000000-0005-0000-0000-000001000000}"/>
    <cellStyle name="Normaallaad 4 2" xfId="3" xr:uid="{19D87798-537C-4E68-8F1E-0E21F373C481}"/>
    <cellStyle name="Normal" xfId="0" builtinId="0"/>
    <cellStyle name="Normal 2" xfId="4" xr:uid="{D28F67AB-2F3F-4567-8683-13AE83F0829B}"/>
    <cellStyle name="Normal 2 2" xfId="5" xr:uid="{9D61D064-165C-4F32-A045-DC42ED2542A6}"/>
    <cellStyle name="Percent" xfId="2" builtinId="5"/>
  </cellStyles>
  <dxfs count="0"/>
  <tableStyles count="1" defaultTableStyle="TableStyleMedium9" defaultPivotStyle="PivotStyleLight16">
    <tableStyle name="Invisible" pivot="0" table="0" count="0" xr9:uid="{867E3764-8A3A-4198-BEB1-3264CC5A8C5F}"/>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customXml" Target="../customXml/item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HenriT\AppData\Local\Temp\Lisa%203_&#220;&#252;r%20ja%20k&#245;rvalteenuste%20tasud_SKA_20a%20(1).xlsx" TargetMode="External"/><Relationship Id="rId1" Type="http://schemas.openxmlformats.org/officeDocument/2006/relationships/externalLinkPath" Target="file:///C:\Users\HenriT\AppData\Local\Temp\Lisa%203_&#220;&#252;r%20ja%20k&#245;rvalteenuste%20tasud_SKA_20a%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Lisa 3"/>
      <sheetName val="Annuiteetgraafik BIL"/>
      <sheetName val="Annuiteetgraafik INV"/>
      <sheetName val="Annuiteetgraafik TS"/>
    </sheetNames>
    <sheetDataSet>
      <sheetData sheetId="0">
        <row r="6">
          <cell r="D6" t="str">
            <v>Pepleri 35, Tartu</v>
          </cell>
        </row>
      </sheetData>
      <sheetData sheetId="1"/>
      <sheetData sheetId="2"/>
      <sheetData sheetId="3"/>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45"/>
  <sheetViews>
    <sheetView tabSelected="1" zoomScaleNormal="100" workbookViewId="0">
      <selection activeCell="C1" sqref="C1"/>
    </sheetView>
  </sheetViews>
  <sheetFormatPr defaultColWidth="9.140625" defaultRowHeight="15" x14ac:dyDescent="0.25"/>
  <cols>
    <col min="1" max="1" width="1.140625" style="1" customWidth="1"/>
    <col min="2" max="2" width="7.5703125" style="1" customWidth="1"/>
    <col min="3" max="3" width="7.85546875" style="1" customWidth="1"/>
    <col min="4" max="4" width="61.7109375" style="1" customWidth="1"/>
    <col min="5" max="6" width="16.5703125" style="1" customWidth="1"/>
    <col min="7" max="8" width="34.85546875" style="1" customWidth="1"/>
    <col min="9" max="9" width="28.28515625" style="1" customWidth="1"/>
    <col min="10" max="10" width="37.28515625" style="1" customWidth="1"/>
    <col min="11" max="11" width="9.140625" style="1" customWidth="1"/>
    <col min="12" max="12" width="8.5703125" style="1" customWidth="1"/>
    <col min="13" max="13" width="9.140625" style="1"/>
    <col min="14" max="14" width="11.42578125" style="1" bestFit="1" customWidth="1"/>
    <col min="15" max="15" width="10.140625" style="1" bestFit="1" customWidth="1"/>
    <col min="16" max="16384" width="9.140625" style="1"/>
  </cols>
  <sheetData>
    <row r="1" spans="1:15" x14ac:dyDescent="0.25">
      <c r="H1" s="114" t="s">
        <v>0</v>
      </c>
    </row>
    <row r="2" spans="1:15" ht="15" customHeight="1" x14ac:dyDescent="0.25">
      <c r="H2" s="114" t="s">
        <v>1</v>
      </c>
    </row>
    <row r="3" spans="1:15" ht="15" customHeight="1" x14ac:dyDescent="0.25">
      <c r="H3" s="114"/>
    </row>
    <row r="4" spans="1:15" ht="18.75" customHeight="1" x14ac:dyDescent="0.3">
      <c r="A4" s="191" t="s">
        <v>2</v>
      </c>
      <c r="B4" s="191"/>
      <c r="C4" s="191"/>
      <c r="D4" s="191"/>
      <c r="E4" s="191"/>
      <c r="F4" s="191"/>
      <c r="G4" s="191"/>
      <c r="H4" s="191"/>
      <c r="I4" s="186"/>
      <c r="J4" s="186"/>
    </row>
    <row r="5" spans="1:15" ht="16.5" customHeight="1" x14ac:dyDescent="0.25"/>
    <row r="6" spans="1:15" x14ac:dyDescent="0.25">
      <c r="C6" s="3" t="s">
        <v>3</v>
      </c>
      <c r="D6" s="7" t="s">
        <v>4</v>
      </c>
      <c r="K6" s="53"/>
      <c r="L6" s="54"/>
    </row>
    <row r="7" spans="1:15" x14ac:dyDescent="0.25">
      <c r="C7" s="3" t="s">
        <v>5</v>
      </c>
      <c r="D7" s="4" t="s">
        <v>6</v>
      </c>
      <c r="H7" s="55"/>
      <c r="K7" s="53"/>
      <c r="L7" s="54"/>
      <c r="N7" s="56"/>
    </row>
    <row r="8" spans="1:15" ht="15.75" x14ac:dyDescent="0.25">
      <c r="H8" s="2"/>
      <c r="I8" s="8"/>
      <c r="J8" s="8"/>
      <c r="K8" s="53"/>
      <c r="L8" s="54"/>
      <c r="M8" s="3"/>
      <c r="N8" s="56"/>
    </row>
    <row r="9" spans="1:15" ht="17.25" x14ac:dyDescent="0.25">
      <c r="D9" s="5" t="s">
        <v>7</v>
      </c>
      <c r="E9" s="6">
        <v>129.4</v>
      </c>
      <c r="F9" s="7" t="s">
        <v>8</v>
      </c>
      <c r="G9" s="8"/>
      <c r="J9" s="57"/>
    </row>
    <row r="10" spans="1:15" ht="17.25" x14ac:dyDescent="0.25">
      <c r="D10" s="5" t="s">
        <v>9</v>
      </c>
      <c r="E10" s="110">
        <v>1980</v>
      </c>
      <c r="F10" s="7" t="s">
        <v>8</v>
      </c>
      <c r="G10" s="8"/>
      <c r="I10" s="8"/>
      <c r="J10" s="58"/>
      <c r="M10" s="8"/>
    </row>
    <row r="11" spans="1:15" ht="15.75" thickBot="1" x14ac:dyDescent="0.3">
      <c r="D11" s="183"/>
      <c r="E11" s="184"/>
      <c r="F11" s="8"/>
      <c r="G11" s="8"/>
      <c r="I11" s="8"/>
      <c r="J11" s="58"/>
      <c r="M11" s="8"/>
    </row>
    <row r="12" spans="1:15" ht="17.25" x14ac:dyDescent="0.25">
      <c r="B12" s="9" t="s">
        <v>10</v>
      </c>
      <c r="C12" s="45"/>
      <c r="D12" s="45"/>
      <c r="E12" s="10" t="s">
        <v>11</v>
      </c>
      <c r="F12" s="41" t="s">
        <v>12</v>
      </c>
      <c r="G12" s="38" t="s">
        <v>13</v>
      </c>
      <c r="H12" s="11" t="s">
        <v>14</v>
      </c>
    </row>
    <row r="13" spans="1:15" ht="15" customHeight="1" x14ac:dyDescent="0.25">
      <c r="B13" s="44"/>
      <c r="C13" s="59" t="s">
        <v>15</v>
      </c>
      <c r="D13" s="60"/>
      <c r="E13" s="104">
        <f>F13/$E$9</f>
        <v>1.2782079942852285</v>
      </c>
      <c r="F13" s="42">
        <f>'Annuiteetgraafik BIL'!F17</f>
        <v>165.40011446050858</v>
      </c>
      <c r="G13" s="204" t="s">
        <v>16</v>
      </c>
      <c r="H13" s="207"/>
      <c r="I13" s="61"/>
      <c r="M13" s="3"/>
      <c r="N13" s="61"/>
      <c r="O13" s="62"/>
    </row>
    <row r="14" spans="1:15" ht="15" customHeight="1" x14ac:dyDescent="0.25">
      <c r="B14" s="44"/>
      <c r="C14" s="59" t="s">
        <v>81</v>
      </c>
      <c r="D14" s="60"/>
      <c r="E14" s="104">
        <f t="shared" ref="E14:E16" si="0">F14/$E$9</f>
        <v>5.7805221872851673</v>
      </c>
      <c r="F14" s="42">
        <f>'Annuiteetgraafik INV'!F21</f>
        <v>747.99957103470069</v>
      </c>
      <c r="G14" s="205"/>
      <c r="H14" s="208"/>
      <c r="I14" s="61"/>
      <c r="M14" s="3"/>
      <c r="N14" s="61"/>
      <c r="O14" s="62"/>
    </row>
    <row r="15" spans="1:15" ht="15" customHeight="1" x14ac:dyDescent="0.25">
      <c r="B15" s="44"/>
      <c r="C15" s="59" t="s">
        <v>82</v>
      </c>
      <c r="D15" s="60"/>
      <c r="E15" s="104">
        <f t="shared" si="0"/>
        <v>0.41187842661899282</v>
      </c>
      <c r="F15" s="42">
        <f>'Annuiteetgraafik TS'!F15</f>
        <v>53.297068404497672</v>
      </c>
      <c r="G15" s="205"/>
      <c r="H15" s="208"/>
      <c r="I15" s="61"/>
      <c r="M15" s="3"/>
      <c r="N15" s="61"/>
      <c r="O15" s="62"/>
    </row>
    <row r="16" spans="1:15" x14ac:dyDescent="0.25">
      <c r="B16" s="44"/>
      <c r="C16" s="59" t="s">
        <v>17</v>
      </c>
      <c r="D16" s="60"/>
      <c r="E16" s="104">
        <f t="shared" si="0"/>
        <v>1.6844850591225164</v>
      </c>
      <c r="F16" s="42">
        <f>'Annuiteetgraafik PP'!F15</f>
        <v>217.97236665045364</v>
      </c>
      <c r="G16" s="205"/>
      <c r="H16" s="208"/>
      <c r="I16" s="61"/>
      <c r="M16" s="3"/>
      <c r="N16" s="61"/>
      <c r="O16" s="62"/>
    </row>
    <row r="17" spans="2:15" ht="15" customHeight="1" x14ac:dyDescent="0.25">
      <c r="B17" s="13">
        <v>400</v>
      </c>
      <c r="C17" s="196" t="s">
        <v>18</v>
      </c>
      <c r="D17" s="197"/>
      <c r="E17" s="104">
        <v>1.67</v>
      </c>
      <c r="F17" s="42">
        <f>E17*E9</f>
        <v>216.09800000000001</v>
      </c>
      <c r="G17" s="205"/>
      <c r="H17" s="208"/>
      <c r="M17" s="3"/>
      <c r="N17" s="61"/>
      <c r="O17" s="62"/>
    </row>
    <row r="18" spans="2:15" ht="15" customHeight="1" x14ac:dyDescent="0.25">
      <c r="B18" s="13">
        <v>400</v>
      </c>
      <c r="C18" s="196" t="s">
        <v>19</v>
      </c>
      <c r="D18" s="197"/>
      <c r="E18" s="104">
        <v>0.12</v>
      </c>
      <c r="F18" s="42">
        <f>E18*E9</f>
        <v>15.528</v>
      </c>
      <c r="G18" s="206"/>
      <c r="H18" s="208"/>
      <c r="M18" s="3"/>
      <c r="N18" s="61"/>
      <c r="O18" s="62"/>
    </row>
    <row r="19" spans="2:15" ht="15" customHeight="1" x14ac:dyDescent="0.25">
      <c r="B19" s="13">
        <v>100</v>
      </c>
      <c r="C19" s="46" t="s">
        <v>20</v>
      </c>
      <c r="D19" s="47"/>
      <c r="E19" s="104">
        <v>0.53200000000000003</v>
      </c>
      <c r="F19" s="42">
        <f>E19*$E$9</f>
        <v>68.840800000000002</v>
      </c>
      <c r="G19" s="201" t="s">
        <v>21</v>
      </c>
      <c r="H19" s="208"/>
      <c r="I19" s="61"/>
      <c r="M19" s="3"/>
      <c r="N19" s="61"/>
      <c r="O19" s="62"/>
    </row>
    <row r="20" spans="2:15" ht="15" customHeight="1" x14ac:dyDescent="0.25">
      <c r="B20" s="13">
        <v>200</v>
      </c>
      <c r="C20" s="12" t="s">
        <v>22</v>
      </c>
      <c r="D20" s="37"/>
      <c r="E20" s="104">
        <v>0.51</v>
      </c>
      <c r="F20" s="42">
        <f>E20*$E$9</f>
        <v>65.994</v>
      </c>
      <c r="G20" s="202"/>
      <c r="H20" s="208"/>
      <c r="I20" s="61"/>
      <c r="M20" s="3"/>
      <c r="N20" s="61"/>
      <c r="O20" s="62"/>
    </row>
    <row r="21" spans="2:15" ht="15" customHeight="1" x14ac:dyDescent="0.25">
      <c r="B21" s="13">
        <v>500</v>
      </c>
      <c r="C21" s="12" t="s">
        <v>23</v>
      </c>
      <c r="D21" s="37"/>
      <c r="E21" s="104">
        <v>0.11</v>
      </c>
      <c r="F21" s="42">
        <f>E21*$E$9</f>
        <v>14.234</v>
      </c>
      <c r="G21" s="203"/>
      <c r="H21" s="209"/>
      <c r="I21" s="61"/>
      <c r="M21" s="3"/>
      <c r="N21" s="61"/>
      <c r="O21" s="62"/>
    </row>
    <row r="22" spans="2:15" x14ac:dyDescent="0.25">
      <c r="B22" s="14"/>
      <c r="C22" s="15" t="s">
        <v>24</v>
      </c>
      <c r="D22" s="15"/>
      <c r="E22" s="16">
        <f>SUM(E13:E21)</f>
        <v>12.097093667311904</v>
      </c>
      <c r="F22" s="43">
        <f>SUM(F13:F21)</f>
        <v>1565.3639205501604</v>
      </c>
      <c r="G22" s="39"/>
      <c r="H22" s="17"/>
      <c r="I22" s="187"/>
      <c r="N22" s="61"/>
      <c r="O22" s="62"/>
    </row>
    <row r="23" spans="2:15" x14ac:dyDescent="0.25">
      <c r="B23" s="18"/>
      <c r="C23" s="19"/>
      <c r="D23" s="19"/>
      <c r="E23" s="20"/>
      <c r="F23" s="49"/>
      <c r="G23" s="52"/>
      <c r="H23" s="21"/>
      <c r="I23" s="61"/>
      <c r="N23" s="61"/>
      <c r="O23" s="62"/>
    </row>
    <row r="24" spans="2:15" ht="17.25" x14ac:dyDescent="0.25">
      <c r="B24" s="22" t="s">
        <v>25</v>
      </c>
      <c r="C24" s="15"/>
      <c r="D24" s="15"/>
      <c r="E24" s="23" t="s">
        <v>11</v>
      </c>
      <c r="F24" s="48" t="s">
        <v>12</v>
      </c>
      <c r="G24" s="50" t="s">
        <v>13</v>
      </c>
      <c r="H24" s="24" t="s">
        <v>14</v>
      </c>
      <c r="I24" s="61"/>
      <c r="N24" s="61"/>
      <c r="O24" s="62"/>
    </row>
    <row r="25" spans="2:15" ht="15.75" customHeight="1" x14ac:dyDescent="0.25">
      <c r="B25" s="13">
        <v>300</v>
      </c>
      <c r="C25" s="197" t="s">
        <v>26</v>
      </c>
      <c r="D25" s="198"/>
      <c r="E25" s="126">
        <f>F25/E9</f>
        <v>2.1893145285935085</v>
      </c>
      <c r="F25" s="107">
        <v>283.29730000000001</v>
      </c>
      <c r="G25" s="115" t="s">
        <v>27</v>
      </c>
      <c r="H25" s="192" t="s">
        <v>28</v>
      </c>
      <c r="M25" s="3"/>
      <c r="N25" s="61"/>
      <c r="O25" s="62"/>
    </row>
    <row r="26" spans="2:15" ht="15" customHeight="1" x14ac:dyDescent="0.25">
      <c r="B26" s="13">
        <v>600</v>
      </c>
      <c r="C26" s="12" t="s">
        <v>29</v>
      </c>
      <c r="D26" s="37"/>
      <c r="E26" s="126"/>
      <c r="F26" s="107"/>
      <c r="G26" s="106"/>
      <c r="H26" s="193"/>
      <c r="I26" s="61"/>
      <c r="M26" s="3"/>
      <c r="N26" s="61"/>
      <c r="O26" s="62"/>
    </row>
    <row r="27" spans="2:15" ht="15" customHeight="1" x14ac:dyDescent="0.25">
      <c r="B27" s="13"/>
      <c r="C27" s="12">
        <v>610</v>
      </c>
      <c r="D27" s="37" t="s">
        <v>30</v>
      </c>
      <c r="E27" s="126">
        <f>F27/$E$9</f>
        <v>0.77612055641421951</v>
      </c>
      <c r="F27" s="107">
        <v>100.43</v>
      </c>
      <c r="G27" s="199" t="s">
        <v>31</v>
      </c>
      <c r="H27" s="193"/>
      <c r="I27" s="61"/>
      <c r="M27" s="3"/>
      <c r="N27" s="61"/>
      <c r="O27" s="62"/>
    </row>
    <row r="28" spans="2:15" x14ac:dyDescent="0.25">
      <c r="B28" s="13"/>
      <c r="C28" s="12">
        <v>620</v>
      </c>
      <c r="D28" s="37" t="s">
        <v>32</v>
      </c>
      <c r="E28" s="126">
        <f>F28/$E$9</f>
        <v>1.2370942812982999</v>
      </c>
      <c r="F28" s="107">
        <v>160.08000000000001</v>
      </c>
      <c r="G28" s="200"/>
      <c r="H28" s="193"/>
      <c r="I28" s="61"/>
      <c r="M28" s="3"/>
      <c r="N28" s="61"/>
      <c r="O28" s="62"/>
    </row>
    <row r="29" spans="2:15" x14ac:dyDescent="0.25">
      <c r="B29" s="13"/>
      <c r="C29" s="12">
        <v>630</v>
      </c>
      <c r="D29" s="37" t="s">
        <v>33</v>
      </c>
      <c r="E29" s="126">
        <f>F29/$E$9</f>
        <v>3.9180834621329215E-2</v>
      </c>
      <c r="F29" s="107">
        <v>5.07</v>
      </c>
      <c r="G29" s="200"/>
      <c r="H29" s="193"/>
      <c r="I29" s="61"/>
      <c r="M29" s="3"/>
      <c r="N29" s="61"/>
      <c r="O29" s="62"/>
    </row>
    <row r="30" spans="2:15" x14ac:dyDescent="0.25">
      <c r="B30" s="13">
        <v>700</v>
      </c>
      <c r="C30" s="197" t="s">
        <v>34</v>
      </c>
      <c r="D30" s="198"/>
      <c r="E30" s="126">
        <f>F30/$E$9</f>
        <v>4.0030911901081913E-2</v>
      </c>
      <c r="F30" s="107">
        <v>5.18</v>
      </c>
      <c r="G30" s="115" t="s">
        <v>27</v>
      </c>
      <c r="H30" s="193"/>
      <c r="I30" s="61"/>
      <c r="M30" s="3"/>
      <c r="N30" s="61"/>
      <c r="O30" s="62"/>
    </row>
    <row r="31" spans="2:15" ht="15.75" thickBot="1" x14ac:dyDescent="0.3">
      <c r="B31" s="25"/>
      <c r="C31" s="26" t="s">
        <v>35</v>
      </c>
      <c r="D31" s="26"/>
      <c r="E31" s="108">
        <f>SUM(E25:E30)</f>
        <v>4.2817411128284393</v>
      </c>
      <c r="F31" s="109">
        <f>SUM(F25:F30)</f>
        <v>554.05730000000005</v>
      </c>
      <c r="G31" s="40"/>
      <c r="H31" s="27"/>
      <c r="I31" s="61"/>
      <c r="N31" s="61"/>
      <c r="O31" s="62"/>
    </row>
    <row r="32" spans="2:15" ht="17.25" customHeight="1" x14ac:dyDescent="0.25">
      <c r="B32" s="28"/>
      <c r="C32" s="8"/>
      <c r="D32" s="8"/>
      <c r="E32" s="29"/>
      <c r="F32" s="30"/>
      <c r="G32" s="31"/>
      <c r="I32" s="61"/>
    </row>
    <row r="33" spans="2:10" x14ac:dyDescent="0.25">
      <c r="B33" s="194" t="s">
        <v>36</v>
      </c>
      <c r="C33" s="194"/>
      <c r="D33" s="194"/>
      <c r="E33" s="29">
        <f>E31+E22</f>
        <v>16.378834780140345</v>
      </c>
      <c r="F33" s="30">
        <f>F31+F22</f>
        <v>2119.4212205501603</v>
      </c>
      <c r="G33" s="31"/>
    </row>
    <row r="34" spans="2:10" x14ac:dyDescent="0.25">
      <c r="B34" s="28" t="s">
        <v>37</v>
      </c>
      <c r="C34" s="116"/>
      <c r="D34" s="120">
        <v>0.22</v>
      </c>
      <c r="E34" s="103">
        <f>E33*$D$34</f>
        <v>3.6033436516308757</v>
      </c>
      <c r="F34" s="30">
        <f>F33*$D$34</f>
        <v>466.27266852103526</v>
      </c>
    </row>
    <row r="35" spans="2:10" x14ac:dyDescent="0.25">
      <c r="B35" s="8" t="s">
        <v>38</v>
      </c>
      <c r="C35" s="8"/>
      <c r="D35" s="8"/>
      <c r="E35" s="29">
        <f>E34+E33</f>
        <v>19.982178431771221</v>
      </c>
      <c r="F35" s="30">
        <f>F34+F33</f>
        <v>2585.6938890711954</v>
      </c>
      <c r="G35" s="31"/>
    </row>
    <row r="36" spans="2:10" x14ac:dyDescent="0.25">
      <c r="B36" s="8" t="s">
        <v>39</v>
      </c>
      <c r="C36" s="8"/>
      <c r="D36" s="8"/>
      <c r="E36" s="118">
        <v>12</v>
      </c>
      <c r="F36" s="30">
        <f>F33*E36</f>
        <v>25433.054646601922</v>
      </c>
      <c r="G36" s="32"/>
      <c r="H36" s="33"/>
    </row>
    <row r="37" spans="2:10" ht="15.75" thickBot="1" x14ac:dyDescent="0.3">
      <c r="B37" s="8" t="s">
        <v>40</v>
      </c>
      <c r="C37" s="8"/>
      <c r="D37" s="8"/>
      <c r="E37" s="119">
        <v>12</v>
      </c>
      <c r="F37" s="34">
        <f>F35*E37</f>
        <v>31028.326668854344</v>
      </c>
      <c r="G37" s="35"/>
      <c r="H37" s="36"/>
    </row>
    <row r="38" spans="2:10" ht="15.75" x14ac:dyDescent="0.25">
      <c r="B38" s="195"/>
      <c r="C38" s="195"/>
      <c r="D38" s="195"/>
      <c r="E38" s="195"/>
      <c r="F38" s="195"/>
      <c r="G38" s="117"/>
      <c r="H38" s="2"/>
    </row>
    <row r="39" spans="2:10" ht="48" customHeight="1" x14ac:dyDescent="0.25">
      <c r="B39" s="190" t="s">
        <v>41</v>
      </c>
      <c r="C39" s="190"/>
      <c r="D39" s="190"/>
      <c r="E39" s="190"/>
      <c r="F39" s="190"/>
      <c r="G39" s="190"/>
      <c r="H39" s="190"/>
      <c r="I39" s="185"/>
      <c r="J39" s="185"/>
    </row>
    <row r="40" spans="2:10" ht="15.75" x14ac:dyDescent="0.25">
      <c r="B40" s="105"/>
      <c r="C40" s="2"/>
      <c r="D40" s="2"/>
      <c r="E40" s="2"/>
      <c r="F40" s="2"/>
      <c r="G40" s="2"/>
      <c r="H40" s="2"/>
    </row>
    <row r="41" spans="2:10" ht="15.75" x14ac:dyDescent="0.25">
      <c r="B41" s="2"/>
      <c r="C41" s="2"/>
      <c r="D41" s="2"/>
      <c r="E41" s="2"/>
      <c r="F41" s="2"/>
      <c r="G41" s="2"/>
      <c r="H41" s="2"/>
    </row>
    <row r="42" spans="2:10" x14ac:dyDescent="0.25">
      <c r="B42" s="8" t="s">
        <v>42</v>
      </c>
      <c r="C42" s="8"/>
      <c r="D42" s="8"/>
      <c r="E42" s="8" t="s">
        <v>43</v>
      </c>
    </row>
    <row r="44" spans="2:10" x14ac:dyDescent="0.25">
      <c r="B44" s="51" t="s">
        <v>44</v>
      </c>
      <c r="C44" s="51"/>
      <c r="D44" s="51"/>
      <c r="E44" s="51" t="s">
        <v>44</v>
      </c>
      <c r="F44" s="51"/>
      <c r="G44" s="51"/>
    </row>
    <row r="45" spans="2:10" ht="15.75" x14ac:dyDescent="0.25">
      <c r="B45" s="2"/>
      <c r="C45" s="2"/>
      <c r="D45" s="2"/>
      <c r="E45" s="2"/>
      <c r="F45" s="2"/>
      <c r="G45" s="2"/>
      <c r="H45" s="2"/>
    </row>
  </sheetData>
  <mergeCells count="13">
    <mergeCell ref="B39:H39"/>
    <mergeCell ref="A4:H4"/>
    <mergeCell ref="H25:H30"/>
    <mergeCell ref="B33:D33"/>
    <mergeCell ref="B38:F38"/>
    <mergeCell ref="C18:D18"/>
    <mergeCell ref="C25:D25"/>
    <mergeCell ref="C30:D30"/>
    <mergeCell ref="G27:G29"/>
    <mergeCell ref="C17:D17"/>
    <mergeCell ref="G19:G21"/>
    <mergeCell ref="G13:G18"/>
    <mergeCell ref="H13:H21"/>
  </mergeCells>
  <pageMargins left="0.7" right="0.7" top="0.75" bottom="0.75" header="0.3" footer="0.3"/>
  <pageSetup paperSize="9" scale="6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500"/>
  <sheetViews>
    <sheetView zoomScaleNormal="100" workbookViewId="0">
      <selection activeCell="F17" sqref="F17"/>
    </sheetView>
  </sheetViews>
  <sheetFormatPr defaultColWidth="9.140625" defaultRowHeight="15" x14ac:dyDescent="0.25"/>
  <cols>
    <col min="1" max="1" width="9.140625" style="76" customWidth="1"/>
    <col min="2" max="2" width="7.85546875" style="76" customWidth="1"/>
    <col min="3" max="3" width="14.5703125" style="76" customWidth="1"/>
    <col min="4" max="4" width="14.42578125" style="76" customWidth="1"/>
    <col min="5" max="6" width="14.5703125" style="76" customWidth="1"/>
    <col min="7" max="7" width="14.5703125" style="101" customWidth="1"/>
    <col min="8" max="10" width="9.140625" style="76"/>
    <col min="11" max="11" width="11" style="76" customWidth="1"/>
    <col min="12" max="16384" width="9.140625" style="76"/>
  </cols>
  <sheetData>
    <row r="1" spans="1:16" x14ac:dyDescent="0.25">
      <c r="A1" s="63"/>
      <c r="B1" s="63"/>
      <c r="C1" s="63"/>
      <c r="D1" s="63"/>
      <c r="E1" s="63"/>
      <c r="F1" s="63"/>
      <c r="G1" s="64"/>
    </row>
    <row r="2" spans="1:16" x14ac:dyDescent="0.25">
      <c r="A2" s="63"/>
      <c r="B2" s="63"/>
      <c r="C2" s="63"/>
      <c r="D2" s="63"/>
      <c r="E2" s="63"/>
      <c r="F2" s="65"/>
      <c r="G2" s="66"/>
    </row>
    <row r="3" spans="1:16" x14ac:dyDescent="0.25">
      <c r="A3" s="63"/>
      <c r="B3" s="63"/>
      <c r="C3" s="63"/>
      <c r="D3" s="63"/>
      <c r="E3" s="63"/>
      <c r="F3" s="65"/>
      <c r="G3" s="66"/>
      <c r="K3" s="91" t="s">
        <v>3</v>
      </c>
      <c r="L3" s="91" t="s">
        <v>45</v>
      </c>
      <c r="M3" s="92"/>
    </row>
    <row r="4" spans="1:16" ht="18.75" x14ac:dyDescent="0.3">
      <c r="A4" s="63"/>
      <c r="B4" s="112" t="s">
        <v>46</v>
      </c>
      <c r="C4" s="63"/>
      <c r="D4" s="63"/>
      <c r="E4" s="68"/>
      <c r="F4" s="113" t="str">
        <f>'Lisa 3'!D7</f>
        <v>Pepleri tn 35, Tartu</v>
      </c>
      <c r="G4" s="63"/>
      <c r="K4" s="93" t="s">
        <v>47</v>
      </c>
      <c r="L4" s="94">
        <v>129.4</v>
      </c>
      <c r="M4" s="95">
        <f>L4/$L$5</f>
        <v>6.2675578804611068E-2</v>
      </c>
      <c r="N4" s="101"/>
      <c r="O4" s="100"/>
    </row>
    <row r="5" spans="1:16" x14ac:dyDescent="0.25">
      <c r="A5" s="63"/>
      <c r="B5" s="63"/>
      <c r="C5" s="63"/>
      <c r="D5" s="63"/>
      <c r="E5" s="63"/>
      <c r="F5" s="69"/>
      <c r="G5" s="63"/>
      <c r="K5" s="96" t="s">
        <v>48</v>
      </c>
      <c r="L5" s="97">
        <v>2064.6</v>
      </c>
      <c r="M5" s="96"/>
      <c r="N5" s="99"/>
      <c r="O5" s="100"/>
    </row>
    <row r="6" spans="1:16" x14ac:dyDescent="0.25">
      <c r="A6" s="63"/>
      <c r="B6" s="70" t="s">
        <v>49</v>
      </c>
      <c r="C6" s="71"/>
      <c r="D6" s="72"/>
      <c r="E6" s="127">
        <v>45658</v>
      </c>
      <c r="F6" s="73"/>
      <c r="G6" s="63"/>
      <c r="M6" s="90"/>
      <c r="N6" s="87"/>
      <c r="O6" s="87"/>
    </row>
    <row r="7" spans="1:16" x14ac:dyDescent="0.25">
      <c r="A7" s="63"/>
      <c r="B7" s="74" t="s">
        <v>50</v>
      </c>
      <c r="C7" s="75"/>
      <c r="E7" s="128">
        <v>72</v>
      </c>
      <c r="F7" s="78" t="s">
        <v>51</v>
      </c>
      <c r="G7" s="63"/>
      <c r="M7" s="90"/>
      <c r="N7" s="89"/>
      <c r="O7" s="89"/>
    </row>
    <row r="8" spans="1:16" x14ac:dyDescent="0.25">
      <c r="A8" s="63"/>
      <c r="B8" s="74" t="s">
        <v>52</v>
      </c>
      <c r="C8" s="75"/>
      <c r="D8" s="98">
        <f>E6-1</f>
        <v>45657</v>
      </c>
      <c r="E8" s="102">
        <v>287543.51655601658</v>
      </c>
      <c r="F8" s="78" t="s">
        <v>53</v>
      </c>
      <c r="G8" s="63"/>
      <c r="K8" s="88"/>
      <c r="L8" s="88"/>
      <c r="M8" s="89"/>
      <c r="N8" s="89"/>
      <c r="O8" s="89"/>
    </row>
    <row r="9" spans="1:16" x14ac:dyDescent="0.25">
      <c r="A9" s="63"/>
      <c r="B9" s="74" t="s">
        <v>52</v>
      </c>
      <c r="C9" s="75"/>
      <c r="D9" s="98">
        <f>EOMONTH(D8,E7)</f>
        <v>47848</v>
      </c>
      <c r="E9" s="102">
        <v>180273.39639004148</v>
      </c>
      <c r="F9" s="78" t="s">
        <v>53</v>
      </c>
      <c r="G9" s="63"/>
      <c r="K9" s="88"/>
      <c r="L9" s="88"/>
      <c r="M9" s="89"/>
      <c r="N9" s="89"/>
      <c r="O9" s="89"/>
    </row>
    <row r="10" spans="1:16" x14ac:dyDescent="0.25">
      <c r="A10" s="63"/>
      <c r="B10" s="74" t="s">
        <v>54</v>
      </c>
      <c r="C10" s="75"/>
      <c r="E10" s="79">
        <f>M4</f>
        <v>6.2675578804611068E-2</v>
      </c>
      <c r="F10" s="78"/>
      <c r="G10" s="63"/>
      <c r="K10" s="88"/>
      <c r="L10" s="88"/>
      <c r="M10" s="89"/>
      <c r="N10" s="90"/>
      <c r="O10" s="90"/>
    </row>
    <row r="11" spans="1:16" x14ac:dyDescent="0.25">
      <c r="A11" s="63"/>
      <c r="B11" s="74" t="s">
        <v>55</v>
      </c>
      <c r="C11" s="75"/>
      <c r="E11" s="86">
        <f>ROUND(E8*E10,2)</f>
        <v>18021.96</v>
      </c>
      <c r="F11" s="78" t="s">
        <v>53</v>
      </c>
      <c r="G11" s="63"/>
      <c r="K11" s="88"/>
      <c r="L11" s="88"/>
      <c r="M11" s="89"/>
      <c r="N11" s="90"/>
      <c r="O11" s="90"/>
    </row>
    <row r="12" spans="1:16" x14ac:dyDescent="0.25">
      <c r="A12" s="63"/>
      <c r="B12" s="74" t="s">
        <v>56</v>
      </c>
      <c r="C12" s="75"/>
      <c r="E12" s="86">
        <f>ROUND(E9*E10,2)</f>
        <v>11298.74</v>
      </c>
      <c r="F12" s="78" t="s">
        <v>53</v>
      </c>
      <c r="G12" s="63"/>
      <c r="K12" s="88"/>
      <c r="L12" s="88"/>
      <c r="M12" s="89"/>
      <c r="N12" s="89"/>
      <c r="O12" s="89"/>
      <c r="P12" s="90"/>
    </row>
    <row r="13" spans="1:16" x14ac:dyDescent="0.25">
      <c r="A13" s="63"/>
      <c r="B13" s="121" t="s">
        <v>57</v>
      </c>
      <c r="C13" s="122"/>
      <c r="D13" s="123"/>
      <c r="E13" s="124">
        <v>5.8000000000000003E-2</v>
      </c>
      <c r="F13" s="80"/>
      <c r="G13" s="81"/>
      <c r="K13" s="88"/>
      <c r="L13" s="88"/>
      <c r="M13" s="89"/>
      <c r="N13" s="89"/>
      <c r="O13" s="89"/>
      <c r="P13" s="90"/>
    </row>
    <row r="14" spans="1:16" x14ac:dyDescent="0.25">
      <c r="A14" s="63"/>
      <c r="B14" s="77"/>
      <c r="C14" s="75"/>
      <c r="E14" s="82"/>
      <c r="F14" s="77"/>
      <c r="G14" s="81"/>
      <c r="K14" s="88"/>
      <c r="L14" s="88"/>
      <c r="M14" s="89"/>
      <c r="N14" s="89"/>
      <c r="O14" s="89"/>
      <c r="P14" s="90"/>
    </row>
    <row r="15" spans="1:16" x14ac:dyDescent="0.25">
      <c r="G15" s="76"/>
      <c r="K15" s="88"/>
      <c r="L15" s="88"/>
      <c r="M15" s="89"/>
      <c r="N15" s="89"/>
      <c r="O15" s="89"/>
      <c r="P15" s="90"/>
    </row>
    <row r="16" spans="1:16" ht="15.75" thickBot="1" x14ac:dyDescent="0.3">
      <c r="A16" s="83" t="s">
        <v>58</v>
      </c>
      <c r="B16" s="83" t="s">
        <v>59</v>
      </c>
      <c r="C16" s="83" t="s">
        <v>60</v>
      </c>
      <c r="D16" s="83" t="s">
        <v>61</v>
      </c>
      <c r="E16" s="83" t="s">
        <v>62</v>
      </c>
      <c r="F16" s="83" t="s">
        <v>63</v>
      </c>
      <c r="G16" s="83" t="s">
        <v>64</v>
      </c>
      <c r="K16" s="88"/>
      <c r="L16" s="88"/>
      <c r="M16" s="89"/>
      <c r="N16" s="89"/>
      <c r="O16" s="89"/>
      <c r="P16" s="90"/>
    </row>
    <row r="17" spans="1:16" x14ac:dyDescent="0.25">
      <c r="A17" s="84">
        <f>IF(B17="","",E6)</f>
        <v>45658</v>
      </c>
      <c r="B17" s="75">
        <f>IF(E7&gt;0,1,"")</f>
        <v>1</v>
      </c>
      <c r="C17" s="69">
        <f>IF(B17="","",E11)</f>
        <v>18021.96</v>
      </c>
      <c r="D17" s="85">
        <f>IF(B17="","",IPMT($E$13/12,B17,$E$7,-$E$11,$E$12,0))</f>
        <v>87.106139999999996</v>
      </c>
      <c r="E17" s="85">
        <f>IF(B17="","",PPMT($E$13/12,B17,$E$7,-$E$11,$E$12,0))</f>
        <v>78.293974460508593</v>
      </c>
      <c r="F17" s="85">
        <f>IF(B17="","",SUM(D17:E17))</f>
        <v>165.40011446050858</v>
      </c>
      <c r="G17" s="69">
        <f>IF(B17="","",SUM(C17)-SUM(E17))</f>
        <v>17943.666025539489</v>
      </c>
      <c r="K17" s="88"/>
      <c r="L17" s="88"/>
      <c r="M17" s="89"/>
      <c r="N17" s="89"/>
      <c r="O17" s="89"/>
      <c r="P17" s="90"/>
    </row>
    <row r="18" spans="1:16" x14ac:dyDescent="0.25">
      <c r="A18" s="84">
        <f>IF(B18="","",EDATE(A17,1))</f>
        <v>45689</v>
      </c>
      <c r="B18" s="75">
        <f>IF(B17="","",IF(SUM(B17)+1&lt;=$E$7,SUM(B17)+1,""))</f>
        <v>2</v>
      </c>
      <c r="C18" s="69">
        <f>IF(B18="","",G17)</f>
        <v>17943.666025539489</v>
      </c>
      <c r="D18" s="85">
        <f t="shared" ref="D18:D19" si="0">IF(B18="","",IPMT($E$13/12,B18,$E$7,-$E$11,$E$12,0))</f>
        <v>86.727719123440863</v>
      </c>
      <c r="E18" s="85">
        <f t="shared" ref="E18:E19" si="1">IF(B18="","",PPMT($E$13/12,B18,$E$7,-$E$11,$E$12,0))</f>
        <v>78.672395337067712</v>
      </c>
      <c r="F18" s="85">
        <f t="shared" ref="F18:F19" si="2">IF(B18="","",SUM(D18:E18))</f>
        <v>165.40011446050858</v>
      </c>
      <c r="G18" s="69">
        <f t="shared" ref="G18:G19" si="3">IF(B18="","",SUM(C18)-SUM(E18))</f>
        <v>17864.993630202422</v>
      </c>
      <c r="K18" s="88"/>
      <c r="L18" s="88"/>
      <c r="M18" s="89"/>
      <c r="N18" s="89"/>
      <c r="O18" s="89"/>
      <c r="P18" s="90"/>
    </row>
    <row r="19" spans="1:16" x14ac:dyDescent="0.25">
      <c r="A19" s="84">
        <f t="shared" ref="A19" si="4">IF(B19="","",EDATE(A18,1))</f>
        <v>45717</v>
      </c>
      <c r="B19" s="75">
        <f t="shared" ref="B19" si="5">IF(B18="","",IF(SUM(B18)+1&lt;=$E$7,SUM(B18)+1,""))</f>
        <v>3</v>
      </c>
      <c r="C19" s="69">
        <f t="shared" ref="C19" si="6">IF(B19="","",G18)</f>
        <v>17864.993630202422</v>
      </c>
      <c r="D19" s="85">
        <f t="shared" si="0"/>
        <v>86.347469212645066</v>
      </c>
      <c r="E19" s="85">
        <f t="shared" si="1"/>
        <v>79.052645247863538</v>
      </c>
      <c r="F19" s="85">
        <f t="shared" si="2"/>
        <v>165.4001144605086</v>
      </c>
      <c r="G19" s="69">
        <f t="shared" si="3"/>
        <v>17785.940984954559</v>
      </c>
      <c r="K19" s="88"/>
      <c r="L19" s="88"/>
      <c r="M19" s="89"/>
      <c r="N19" s="89"/>
      <c r="O19" s="89"/>
      <c r="P19" s="90"/>
    </row>
    <row r="20" spans="1:16" x14ac:dyDescent="0.25">
      <c r="A20" s="84">
        <f t="shared" ref="A20:A83" si="7">IF(B20="","",EDATE(A19,1))</f>
        <v>45748</v>
      </c>
      <c r="B20" s="75">
        <f t="shared" ref="B20:B83" si="8">IF(B19="","",IF(SUM(B19)+1&lt;=$E$7,SUM(B19)+1,""))</f>
        <v>4</v>
      </c>
      <c r="C20" s="69">
        <f t="shared" ref="C20:C83" si="9">IF(B20="","",G19)</f>
        <v>17785.940984954559</v>
      </c>
      <c r="D20" s="85">
        <f t="shared" ref="D20:D83" si="10">IF(B20="","",IPMT($E$13/12,B20,$E$7,-$E$11,$E$12,0))</f>
        <v>85.965381427280377</v>
      </c>
      <c r="E20" s="85">
        <f t="shared" ref="E20:E83" si="11">IF(B20="","",PPMT($E$13/12,B20,$E$7,-$E$11,$E$12,0))</f>
        <v>79.434733033228227</v>
      </c>
      <c r="F20" s="85">
        <f t="shared" ref="F20:F83" si="12">IF(B20="","",SUM(D20:E20))</f>
        <v>165.4001144605086</v>
      </c>
      <c r="G20" s="69">
        <f t="shared" ref="G20:G83" si="13">IF(B20="","",SUM(C20)-SUM(E20))</f>
        <v>17706.506251921332</v>
      </c>
      <c r="K20" s="88"/>
      <c r="L20" s="88"/>
      <c r="M20" s="89"/>
      <c r="N20" s="89"/>
      <c r="O20" s="89"/>
      <c r="P20" s="90"/>
    </row>
    <row r="21" spans="1:16" x14ac:dyDescent="0.25">
      <c r="A21" s="84">
        <f t="shared" si="7"/>
        <v>45778</v>
      </c>
      <c r="B21" s="75">
        <f t="shared" si="8"/>
        <v>5</v>
      </c>
      <c r="C21" s="69">
        <f t="shared" si="9"/>
        <v>17706.506251921332</v>
      </c>
      <c r="D21" s="85">
        <f t="shared" si="10"/>
        <v>85.581446884286436</v>
      </c>
      <c r="E21" s="85">
        <f t="shared" si="11"/>
        <v>79.818667576222168</v>
      </c>
      <c r="F21" s="85">
        <f t="shared" si="12"/>
        <v>165.4001144605086</v>
      </c>
      <c r="G21" s="69">
        <f t="shared" si="13"/>
        <v>17626.687584345109</v>
      </c>
      <c r="K21" s="88"/>
      <c r="L21" s="88"/>
      <c r="M21" s="89"/>
      <c r="N21" s="89"/>
      <c r="O21" s="89"/>
      <c r="P21" s="90"/>
    </row>
    <row r="22" spans="1:16" x14ac:dyDescent="0.25">
      <c r="A22" s="84">
        <f t="shared" si="7"/>
        <v>45809</v>
      </c>
      <c r="B22" s="75">
        <f t="shared" si="8"/>
        <v>6</v>
      </c>
      <c r="C22" s="69">
        <f t="shared" si="9"/>
        <v>17626.687584345109</v>
      </c>
      <c r="D22" s="85">
        <f t="shared" si="10"/>
        <v>85.195656657668025</v>
      </c>
      <c r="E22" s="85">
        <f t="shared" si="11"/>
        <v>80.204457802840551</v>
      </c>
      <c r="F22" s="85">
        <f t="shared" si="12"/>
        <v>165.40011446050858</v>
      </c>
      <c r="G22" s="69">
        <f t="shared" si="13"/>
        <v>17546.483126542269</v>
      </c>
      <c r="K22" s="88"/>
      <c r="L22" s="88"/>
      <c r="M22" s="89"/>
      <c r="N22" s="89"/>
      <c r="O22" s="89"/>
      <c r="P22" s="90"/>
    </row>
    <row r="23" spans="1:16" x14ac:dyDescent="0.25">
      <c r="A23" s="84">
        <f t="shared" si="7"/>
        <v>45839</v>
      </c>
      <c r="B23" s="75">
        <f t="shared" si="8"/>
        <v>7</v>
      </c>
      <c r="C23" s="69">
        <f t="shared" si="9"/>
        <v>17546.483126542269</v>
      </c>
      <c r="D23" s="85">
        <f t="shared" si="10"/>
        <v>84.808001778287633</v>
      </c>
      <c r="E23" s="85">
        <f t="shared" si="11"/>
        <v>80.592112682220971</v>
      </c>
      <c r="F23" s="85">
        <f t="shared" si="12"/>
        <v>165.4001144605086</v>
      </c>
      <c r="G23" s="69">
        <f t="shared" si="13"/>
        <v>17465.891013860048</v>
      </c>
      <c r="N23" s="89"/>
      <c r="O23" s="89"/>
      <c r="P23" s="90"/>
    </row>
    <row r="24" spans="1:16" x14ac:dyDescent="0.25">
      <c r="A24" s="84">
        <f t="shared" si="7"/>
        <v>45870</v>
      </c>
      <c r="B24" s="75">
        <f t="shared" si="8"/>
        <v>8</v>
      </c>
      <c r="C24" s="69">
        <f t="shared" si="9"/>
        <v>17465.891013860048</v>
      </c>
      <c r="D24" s="85">
        <f t="shared" si="10"/>
        <v>84.418473233656897</v>
      </c>
      <c r="E24" s="85">
        <f t="shared" si="11"/>
        <v>80.981641226851707</v>
      </c>
      <c r="F24" s="85">
        <f t="shared" si="12"/>
        <v>165.4001144605086</v>
      </c>
      <c r="G24" s="69">
        <f t="shared" si="13"/>
        <v>17384.909372633196</v>
      </c>
      <c r="N24" s="89"/>
      <c r="O24" s="89"/>
      <c r="P24" s="90"/>
    </row>
    <row r="25" spans="1:16" x14ac:dyDescent="0.25">
      <c r="A25" s="84">
        <f t="shared" si="7"/>
        <v>45901</v>
      </c>
      <c r="B25" s="75">
        <f t="shared" si="8"/>
        <v>9</v>
      </c>
      <c r="C25" s="69">
        <f t="shared" si="9"/>
        <v>17384.909372633196</v>
      </c>
      <c r="D25" s="85">
        <f t="shared" si="10"/>
        <v>84.027061967727121</v>
      </c>
      <c r="E25" s="85">
        <f t="shared" si="11"/>
        <v>81.373052492781468</v>
      </c>
      <c r="F25" s="85">
        <f t="shared" si="12"/>
        <v>165.40011446050858</v>
      </c>
      <c r="G25" s="69">
        <f t="shared" si="13"/>
        <v>17303.536320140414</v>
      </c>
      <c r="N25" s="89"/>
      <c r="O25" s="89"/>
      <c r="P25" s="90"/>
    </row>
    <row r="26" spans="1:16" x14ac:dyDescent="0.25">
      <c r="A26" s="84">
        <f t="shared" si="7"/>
        <v>45931</v>
      </c>
      <c r="B26" s="75">
        <f t="shared" si="8"/>
        <v>10</v>
      </c>
      <c r="C26" s="69">
        <f t="shared" si="9"/>
        <v>17303.536320140414</v>
      </c>
      <c r="D26" s="85">
        <f t="shared" si="10"/>
        <v>83.63375888067867</v>
      </c>
      <c r="E26" s="85">
        <f t="shared" si="11"/>
        <v>81.766355579829934</v>
      </c>
      <c r="F26" s="85">
        <f t="shared" si="12"/>
        <v>165.4001144605086</v>
      </c>
      <c r="G26" s="69">
        <f t="shared" si="13"/>
        <v>17221.769964560583</v>
      </c>
      <c r="N26" s="89"/>
      <c r="O26" s="89"/>
      <c r="P26" s="90"/>
    </row>
    <row r="27" spans="1:16" x14ac:dyDescent="0.25">
      <c r="A27" s="84">
        <f t="shared" si="7"/>
        <v>45962</v>
      </c>
      <c r="B27" s="75">
        <f t="shared" si="8"/>
        <v>11</v>
      </c>
      <c r="C27" s="69">
        <f t="shared" si="9"/>
        <v>17221.769964560583</v>
      </c>
      <c r="D27" s="85">
        <f t="shared" si="10"/>
        <v>83.238554828709482</v>
      </c>
      <c r="E27" s="85">
        <f t="shared" si="11"/>
        <v>82.161559631799093</v>
      </c>
      <c r="F27" s="85">
        <f t="shared" si="12"/>
        <v>165.40011446050858</v>
      </c>
      <c r="G27" s="69">
        <f t="shared" si="13"/>
        <v>17139.608404928782</v>
      </c>
    </row>
    <row r="28" spans="1:16" x14ac:dyDescent="0.25">
      <c r="A28" s="84">
        <f t="shared" si="7"/>
        <v>45992</v>
      </c>
      <c r="B28" s="75">
        <f t="shared" si="8"/>
        <v>12</v>
      </c>
      <c r="C28" s="69">
        <f t="shared" si="9"/>
        <v>17139.608404928782</v>
      </c>
      <c r="D28" s="85">
        <f t="shared" si="10"/>
        <v>82.841440623822464</v>
      </c>
      <c r="E28" s="85">
        <f t="shared" si="11"/>
        <v>82.55867383668614</v>
      </c>
      <c r="F28" s="85">
        <f t="shared" si="12"/>
        <v>165.4001144605086</v>
      </c>
      <c r="G28" s="69">
        <f t="shared" si="13"/>
        <v>17057.049731092095</v>
      </c>
    </row>
    <row r="29" spans="1:16" x14ac:dyDescent="0.25">
      <c r="A29" s="84">
        <f t="shared" si="7"/>
        <v>46023</v>
      </c>
      <c r="B29" s="75">
        <f t="shared" si="8"/>
        <v>13</v>
      </c>
      <c r="C29" s="69">
        <f t="shared" si="9"/>
        <v>17057.049731092095</v>
      </c>
      <c r="D29" s="85">
        <f t="shared" si="10"/>
        <v>82.442407033611815</v>
      </c>
      <c r="E29" s="85">
        <f t="shared" si="11"/>
        <v>82.957707426896775</v>
      </c>
      <c r="F29" s="85">
        <f t="shared" si="12"/>
        <v>165.40011446050858</v>
      </c>
      <c r="G29" s="69">
        <f t="shared" si="13"/>
        <v>16974.092023665198</v>
      </c>
    </row>
    <row r="30" spans="1:16" x14ac:dyDescent="0.25">
      <c r="A30" s="84">
        <f t="shared" si="7"/>
        <v>46054</v>
      </c>
      <c r="B30" s="75">
        <f t="shared" si="8"/>
        <v>14</v>
      </c>
      <c r="C30" s="69">
        <f t="shared" si="9"/>
        <v>16974.092023665198</v>
      </c>
      <c r="D30" s="85">
        <f t="shared" si="10"/>
        <v>82.041444781048483</v>
      </c>
      <c r="E30" s="85">
        <f t="shared" si="11"/>
        <v>83.358669679460107</v>
      </c>
      <c r="F30" s="85">
        <f t="shared" si="12"/>
        <v>165.40011446050858</v>
      </c>
      <c r="G30" s="69">
        <f t="shared" si="13"/>
        <v>16890.733353985739</v>
      </c>
    </row>
    <row r="31" spans="1:16" x14ac:dyDescent="0.25">
      <c r="A31" s="84">
        <f t="shared" si="7"/>
        <v>46082</v>
      </c>
      <c r="B31" s="75">
        <f t="shared" si="8"/>
        <v>15</v>
      </c>
      <c r="C31" s="69">
        <f t="shared" si="9"/>
        <v>16890.733353985739</v>
      </c>
      <c r="D31" s="85">
        <f t="shared" si="10"/>
        <v>81.638544544264434</v>
      </c>
      <c r="E31" s="85">
        <f t="shared" si="11"/>
        <v>83.761569916244156</v>
      </c>
      <c r="F31" s="85">
        <f t="shared" si="12"/>
        <v>165.40011446050858</v>
      </c>
      <c r="G31" s="69">
        <f t="shared" si="13"/>
        <v>16806.971784069494</v>
      </c>
    </row>
    <row r="32" spans="1:16" x14ac:dyDescent="0.25">
      <c r="A32" s="84">
        <f t="shared" si="7"/>
        <v>46113</v>
      </c>
      <c r="B32" s="75">
        <f t="shared" si="8"/>
        <v>16</v>
      </c>
      <c r="C32" s="69">
        <f t="shared" si="9"/>
        <v>16806.971784069494</v>
      </c>
      <c r="D32" s="85">
        <f t="shared" si="10"/>
        <v>81.233696956335905</v>
      </c>
      <c r="E32" s="85">
        <f t="shared" si="11"/>
        <v>84.166417504172671</v>
      </c>
      <c r="F32" s="85">
        <f t="shared" si="12"/>
        <v>165.40011446050858</v>
      </c>
      <c r="G32" s="69">
        <f t="shared" si="13"/>
        <v>16722.805366565321</v>
      </c>
    </row>
    <row r="33" spans="1:7" x14ac:dyDescent="0.25">
      <c r="A33" s="84">
        <f t="shared" si="7"/>
        <v>46143</v>
      </c>
      <c r="B33" s="75">
        <f t="shared" si="8"/>
        <v>17</v>
      </c>
      <c r="C33" s="69">
        <f t="shared" si="9"/>
        <v>16722.805366565321</v>
      </c>
      <c r="D33" s="85">
        <f t="shared" si="10"/>
        <v>80.826892605065751</v>
      </c>
      <c r="E33" s="85">
        <f t="shared" si="11"/>
        <v>84.573221855442853</v>
      </c>
      <c r="F33" s="85">
        <f t="shared" si="12"/>
        <v>165.4001144605086</v>
      </c>
      <c r="G33" s="69">
        <f t="shared" si="13"/>
        <v>16638.232144709877</v>
      </c>
    </row>
    <row r="34" spans="1:7" x14ac:dyDescent="0.25">
      <c r="A34" s="84">
        <f t="shared" si="7"/>
        <v>46174</v>
      </c>
      <c r="B34" s="75">
        <f t="shared" si="8"/>
        <v>18</v>
      </c>
      <c r="C34" s="69">
        <f t="shared" si="9"/>
        <v>16638.232144709877</v>
      </c>
      <c r="D34" s="85">
        <f t="shared" si="10"/>
        <v>80.418122032764444</v>
      </c>
      <c r="E34" s="85">
        <f t="shared" si="11"/>
        <v>84.98199242774416</v>
      </c>
      <c r="F34" s="85">
        <f t="shared" si="12"/>
        <v>165.4001144605086</v>
      </c>
      <c r="G34" s="69">
        <f t="shared" si="13"/>
        <v>16553.250152282133</v>
      </c>
    </row>
    <row r="35" spans="1:7" x14ac:dyDescent="0.25">
      <c r="A35" s="84">
        <f t="shared" si="7"/>
        <v>46204</v>
      </c>
      <c r="B35" s="75">
        <f t="shared" si="8"/>
        <v>19</v>
      </c>
      <c r="C35" s="69">
        <f t="shared" si="9"/>
        <v>16553.250152282133</v>
      </c>
      <c r="D35" s="85">
        <f t="shared" si="10"/>
        <v>80.007375736030355</v>
      </c>
      <c r="E35" s="85">
        <f t="shared" si="11"/>
        <v>85.392738724478249</v>
      </c>
      <c r="F35" s="85">
        <f t="shared" si="12"/>
        <v>165.4001144605086</v>
      </c>
      <c r="G35" s="69">
        <f t="shared" si="13"/>
        <v>16467.857413557656</v>
      </c>
    </row>
    <row r="36" spans="1:7" x14ac:dyDescent="0.25">
      <c r="A36" s="84">
        <f t="shared" si="7"/>
        <v>46235</v>
      </c>
      <c r="B36" s="75">
        <f t="shared" si="8"/>
        <v>20</v>
      </c>
      <c r="C36" s="69">
        <f t="shared" si="9"/>
        <v>16467.857413557656</v>
      </c>
      <c r="D36" s="85">
        <f t="shared" si="10"/>
        <v>79.594644165528706</v>
      </c>
      <c r="E36" s="85">
        <f t="shared" si="11"/>
        <v>85.805470294979898</v>
      </c>
      <c r="F36" s="85">
        <f t="shared" si="12"/>
        <v>165.4001144605086</v>
      </c>
      <c r="G36" s="69">
        <f t="shared" si="13"/>
        <v>16382.051943262677</v>
      </c>
    </row>
    <row r="37" spans="1:7" x14ac:dyDescent="0.25">
      <c r="A37" s="84">
        <f t="shared" si="7"/>
        <v>46266</v>
      </c>
      <c r="B37" s="75">
        <f t="shared" si="8"/>
        <v>21</v>
      </c>
      <c r="C37" s="69">
        <f t="shared" si="9"/>
        <v>16382.051943262677</v>
      </c>
      <c r="D37" s="85">
        <f t="shared" si="10"/>
        <v>79.179917725769627</v>
      </c>
      <c r="E37" s="85">
        <f t="shared" si="11"/>
        <v>86.220196734738963</v>
      </c>
      <c r="F37" s="85">
        <f t="shared" si="12"/>
        <v>165.40011446050858</v>
      </c>
      <c r="G37" s="69">
        <f t="shared" si="13"/>
        <v>16295.831746527938</v>
      </c>
    </row>
    <row r="38" spans="1:7" x14ac:dyDescent="0.25">
      <c r="A38" s="84">
        <f t="shared" si="7"/>
        <v>46296</v>
      </c>
      <c r="B38" s="75">
        <f t="shared" si="8"/>
        <v>22</v>
      </c>
      <c r="C38" s="69">
        <f t="shared" si="9"/>
        <v>16295.831746527938</v>
      </c>
      <c r="D38" s="85">
        <f t="shared" si="10"/>
        <v>78.763186774885057</v>
      </c>
      <c r="E38" s="85">
        <f t="shared" si="11"/>
        <v>86.636927685623533</v>
      </c>
      <c r="F38" s="85">
        <f t="shared" si="12"/>
        <v>165.40011446050858</v>
      </c>
      <c r="G38" s="69">
        <f t="shared" si="13"/>
        <v>16209.194818842314</v>
      </c>
    </row>
    <row r="39" spans="1:7" x14ac:dyDescent="0.25">
      <c r="A39" s="84">
        <f t="shared" si="7"/>
        <v>46327</v>
      </c>
      <c r="B39" s="75">
        <f t="shared" si="8"/>
        <v>23</v>
      </c>
      <c r="C39" s="69">
        <f t="shared" si="9"/>
        <v>16209.194818842314</v>
      </c>
      <c r="D39" s="85">
        <f t="shared" si="10"/>
        <v>78.344441624404553</v>
      </c>
      <c r="E39" s="85">
        <f t="shared" si="11"/>
        <v>87.055672836104051</v>
      </c>
      <c r="F39" s="85">
        <f t="shared" si="12"/>
        <v>165.4001144605086</v>
      </c>
      <c r="G39" s="69">
        <f t="shared" si="13"/>
        <v>16122.13914600621</v>
      </c>
    </row>
    <row r="40" spans="1:7" x14ac:dyDescent="0.25">
      <c r="A40" s="84">
        <f t="shared" si="7"/>
        <v>46357</v>
      </c>
      <c r="B40" s="75">
        <f t="shared" si="8"/>
        <v>24</v>
      </c>
      <c r="C40" s="69">
        <f t="shared" si="9"/>
        <v>16122.13914600621</v>
      </c>
      <c r="D40" s="85">
        <f t="shared" si="10"/>
        <v>77.923672539030036</v>
      </c>
      <c r="E40" s="85">
        <f t="shared" si="11"/>
        <v>87.476441921478539</v>
      </c>
      <c r="F40" s="85">
        <f t="shared" si="12"/>
        <v>165.40011446050858</v>
      </c>
      <c r="G40" s="69">
        <f t="shared" si="13"/>
        <v>16034.662704084731</v>
      </c>
    </row>
    <row r="41" spans="1:7" x14ac:dyDescent="0.25">
      <c r="A41" s="84">
        <f t="shared" si="7"/>
        <v>46388</v>
      </c>
      <c r="B41" s="75">
        <f t="shared" si="8"/>
        <v>25</v>
      </c>
      <c r="C41" s="69">
        <f t="shared" si="9"/>
        <v>16034.662704084731</v>
      </c>
      <c r="D41" s="85">
        <f t="shared" si="10"/>
        <v>77.500869736409555</v>
      </c>
      <c r="E41" s="85">
        <f t="shared" si="11"/>
        <v>87.899244724099034</v>
      </c>
      <c r="F41" s="85">
        <f t="shared" si="12"/>
        <v>165.40011446050858</v>
      </c>
      <c r="G41" s="69">
        <f t="shared" si="13"/>
        <v>15946.763459360631</v>
      </c>
    </row>
    <row r="42" spans="1:7" x14ac:dyDescent="0.25">
      <c r="A42" s="84">
        <f t="shared" si="7"/>
        <v>46419</v>
      </c>
      <c r="B42" s="75">
        <f t="shared" si="8"/>
        <v>26</v>
      </c>
      <c r="C42" s="69">
        <f t="shared" si="9"/>
        <v>15946.763459360631</v>
      </c>
      <c r="D42" s="85">
        <f t="shared" si="10"/>
        <v>77.076023386909739</v>
      </c>
      <c r="E42" s="85">
        <f t="shared" si="11"/>
        <v>88.324091073598851</v>
      </c>
      <c r="F42" s="85">
        <f t="shared" si="12"/>
        <v>165.40011446050858</v>
      </c>
      <c r="G42" s="69">
        <f t="shared" si="13"/>
        <v>15858.439368287032</v>
      </c>
    </row>
    <row r="43" spans="1:7" x14ac:dyDescent="0.25">
      <c r="A43" s="84">
        <f t="shared" si="7"/>
        <v>46447</v>
      </c>
      <c r="B43" s="75">
        <f t="shared" si="8"/>
        <v>27</v>
      </c>
      <c r="C43" s="69">
        <f t="shared" si="9"/>
        <v>15858.439368287032</v>
      </c>
      <c r="D43" s="85">
        <f t="shared" si="10"/>
        <v>76.64912361338736</v>
      </c>
      <c r="E43" s="85">
        <f t="shared" si="11"/>
        <v>88.750990847121244</v>
      </c>
      <c r="F43" s="85">
        <f t="shared" si="12"/>
        <v>165.4001144605086</v>
      </c>
      <c r="G43" s="69">
        <f t="shared" si="13"/>
        <v>15769.68837743991</v>
      </c>
    </row>
    <row r="44" spans="1:7" x14ac:dyDescent="0.25">
      <c r="A44" s="84">
        <f t="shared" si="7"/>
        <v>46478</v>
      </c>
      <c r="B44" s="75">
        <f t="shared" si="8"/>
        <v>28</v>
      </c>
      <c r="C44" s="69">
        <f t="shared" si="9"/>
        <v>15769.68837743991</v>
      </c>
      <c r="D44" s="85">
        <f t="shared" si="10"/>
        <v>76.2201604909596</v>
      </c>
      <c r="E44" s="85">
        <f t="shared" si="11"/>
        <v>89.179953969549004</v>
      </c>
      <c r="F44" s="85">
        <f t="shared" si="12"/>
        <v>165.4001144605086</v>
      </c>
      <c r="G44" s="69">
        <f t="shared" si="13"/>
        <v>15680.508423470361</v>
      </c>
    </row>
    <row r="45" spans="1:7" x14ac:dyDescent="0.25">
      <c r="A45" s="84">
        <f t="shared" si="7"/>
        <v>46508</v>
      </c>
      <c r="B45" s="75">
        <f t="shared" si="8"/>
        <v>29</v>
      </c>
      <c r="C45" s="69">
        <f t="shared" si="9"/>
        <v>15680.508423470361</v>
      </c>
      <c r="D45" s="85">
        <f t="shared" si="10"/>
        <v>75.789124046773452</v>
      </c>
      <c r="E45" s="85">
        <f t="shared" si="11"/>
        <v>89.610990413735152</v>
      </c>
      <c r="F45" s="85">
        <f t="shared" si="12"/>
        <v>165.4001144605086</v>
      </c>
      <c r="G45" s="69">
        <f t="shared" si="13"/>
        <v>15590.897433056625</v>
      </c>
    </row>
    <row r="46" spans="1:7" x14ac:dyDescent="0.25">
      <c r="A46" s="84">
        <f t="shared" si="7"/>
        <v>46539</v>
      </c>
      <c r="B46" s="75">
        <f t="shared" si="8"/>
        <v>30</v>
      </c>
      <c r="C46" s="69">
        <f t="shared" si="9"/>
        <v>15590.897433056625</v>
      </c>
      <c r="D46" s="85">
        <f t="shared" si="10"/>
        <v>75.356004259773712</v>
      </c>
      <c r="E46" s="85">
        <f t="shared" si="11"/>
        <v>90.044110200734863</v>
      </c>
      <c r="F46" s="85">
        <f t="shared" si="12"/>
        <v>165.40011446050858</v>
      </c>
      <c r="G46" s="69">
        <f t="shared" si="13"/>
        <v>15500.85332285589</v>
      </c>
    </row>
    <row r="47" spans="1:7" x14ac:dyDescent="0.25">
      <c r="A47" s="84">
        <f t="shared" si="7"/>
        <v>46569</v>
      </c>
      <c r="B47" s="75">
        <f t="shared" si="8"/>
        <v>31</v>
      </c>
      <c r="C47" s="69">
        <f t="shared" si="9"/>
        <v>15500.85332285589</v>
      </c>
      <c r="D47" s="85">
        <f t="shared" si="10"/>
        <v>74.920791060470179</v>
      </c>
      <c r="E47" s="85">
        <f t="shared" si="11"/>
        <v>90.479323400038425</v>
      </c>
      <c r="F47" s="85">
        <f t="shared" si="12"/>
        <v>165.4001144605086</v>
      </c>
      <c r="G47" s="69">
        <f t="shared" si="13"/>
        <v>15410.373999455851</v>
      </c>
    </row>
    <row r="48" spans="1:7" x14ac:dyDescent="0.25">
      <c r="A48" s="84">
        <f t="shared" si="7"/>
        <v>46600</v>
      </c>
      <c r="B48" s="75">
        <f t="shared" si="8"/>
        <v>32</v>
      </c>
      <c r="C48" s="69">
        <f t="shared" si="9"/>
        <v>15410.373999455851</v>
      </c>
      <c r="D48" s="85">
        <f t="shared" si="10"/>
        <v>74.483474330703316</v>
      </c>
      <c r="E48" s="85">
        <f t="shared" si="11"/>
        <v>90.916640129805273</v>
      </c>
      <c r="F48" s="85">
        <f t="shared" si="12"/>
        <v>165.40011446050858</v>
      </c>
      <c r="G48" s="69">
        <f t="shared" si="13"/>
        <v>15319.457359326047</v>
      </c>
    </row>
    <row r="49" spans="1:7" x14ac:dyDescent="0.25">
      <c r="A49" s="84">
        <f t="shared" si="7"/>
        <v>46631</v>
      </c>
      <c r="B49" s="75">
        <f t="shared" si="8"/>
        <v>33</v>
      </c>
      <c r="C49" s="69">
        <f t="shared" si="9"/>
        <v>15319.457359326047</v>
      </c>
      <c r="D49" s="85">
        <f t="shared" si="10"/>
        <v>74.044043903409261</v>
      </c>
      <c r="E49" s="85">
        <f t="shared" si="11"/>
        <v>91.356070557099315</v>
      </c>
      <c r="F49" s="85">
        <f t="shared" si="12"/>
        <v>165.40011446050858</v>
      </c>
      <c r="G49" s="69">
        <f t="shared" si="13"/>
        <v>15228.101288768947</v>
      </c>
    </row>
    <row r="50" spans="1:7" x14ac:dyDescent="0.25">
      <c r="A50" s="84">
        <f t="shared" si="7"/>
        <v>46661</v>
      </c>
      <c r="B50" s="75">
        <f t="shared" si="8"/>
        <v>34</v>
      </c>
      <c r="C50" s="69">
        <f t="shared" si="9"/>
        <v>15228.101288768947</v>
      </c>
      <c r="D50" s="85">
        <f t="shared" si="10"/>
        <v>73.602489562383283</v>
      </c>
      <c r="E50" s="85">
        <f t="shared" si="11"/>
        <v>91.797624898125321</v>
      </c>
      <c r="F50" s="85">
        <f t="shared" si="12"/>
        <v>165.4001144605086</v>
      </c>
      <c r="G50" s="69">
        <f t="shared" si="13"/>
        <v>15136.303663870822</v>
      </c>
    </row>
    <row r="51" spans="1:7" x14ac:dyDescent="0.25">
      <c r="A51" s="84">
        <f t="shared" si="7"/>
        <v>46692</v>
      </c>
      <c r="B51" s="75">
        <f t="shared" si="8"/>
        <v>35</v>
      </c>
      <c r="C51" s="69">
        <f t="shared" si="9"/>
        <v>15136.303663870822</v>
      </c>
      <c r="D51" s="85">
        <f t="shared" si="10"/>
        <v>73.158801042042342</v>
      </c>
      <c r="E51" s="85">
        <f t="shared" si="11"/>
        <v>92.241313418466234</v>
      </c>
      <c r="F51" s="85">
        <f t="shared" si="12"/>
        <v>165.40011446050858</v>
      </c>
      <c r="G51" s="69">
        <f t="shared" si="13"/>
        <v>15044.062350452356</v>
      </c>
    </row>
    <row r="52" spans="1:7" x14ac:dyDescent="0.25">
      <c r="A52" s="84">
        <f t="shared" si="7"/>
        <v>46722</v>
      </c>
      <c r="B52" s="75">
        <f t="shared" si="8"/>
        <v>36</v>
      </c>
      <c r="C52" s="69">
        <f t="shared" si="9"/>
        <v>15044.062350452356</v>
      </c>
      <c r="D52" s="85">
        <f t="shared" si="10"/>
        <v>72.71296802718642</v>
      </c>
      <c r="E52" s="85">
        <f t="shared" si="11"/>
        <v>92.68714643332217</v>
      </c>
      <c r="F52" s="85">
        <f t="shared" si="12"/>
        <v>165.40011446050858</v>
      </c>
      <c r="G52" s="69">
        <f t="shared" si="13"/>
        <v>14951.375204019034</v>
      </c>
    </row>
    <row r="53" spans="1:7" x14ac:dyDescent="0.25">
      <c r="A53" s="84">
        <f t="shared" si="7"/>
        <v>46753</v>
      </c>
      <c r="B53" s="75">
        <f t="shared" si="8"/>
        <v>37</v>
      </c>
      <c r="C53" s="69">
        <f t="shared" si="9"/>
        <v>14951.375204019034</v>
      </c>
      <c r="D53" s="85">
        <f t="shared" si="10"/>
        <v>72.264980152758696</v>
      </c>
      <c r="E53" s="85">
        <f t="shared" si="11"/>
        <v>93.135134307749894</v>
      </c>
      <c r="F53" s="85">
        <f t="shared" si="12"/>
        <v>165.40011446050858</v>
      </c>
      <c r="G53" s="69">
        <f t="shared" si="13"/>
        <v>14858.240069711284</v>
      </c>
    </row>
    <row r="54" spans="1:7" x14ac:dyDescent="0.25">
      <c r="A54" s="84">
        <f t="shared" si="7"/>
        <v>46784</v>
      </c>
      <c r="B54" s="75">
        <f t="shared" si="8"/>
        <v>38</v>
      </c>
      <c r="C54" s="69">
        <f t="shared" si="9"/>
        <v>14858.240069711284</v>
      </c>
      <c r="D54" s="85">
        <f t="shared" si="10"/>
        <v>71.814827003604577</v>
      </c>
      <c r="E54" s="85">
        <f t="shared" si="11"/>
        <v>93.585287456904013</v>
      </c>
      <c r="F54" s="85">
        <f t="shared" si="12"/>
        <v>165.40011446050858</v>
      </c>
      <c r="G54" s="69">
        <f t="shared" si="13"/>
        <v>14764.65478225438</v>
      </c>
    </row>
    <row r="55" spans="1:7" x14ac:dyDescent="0.25">
      <c r="A55" s="84">
        <f t="shared" si="7"/>
        <v>46813</v>
      </c>
      <c r="B55" s="75">
        <f t="shared" si="8"/>
        <v>39</v>
      </c>
      <c r="C55" s="69">
        <f t="shared" si="9"/>
        <v>14764.65478225438</v>
      </c>
      <c r="D55" s="85">
        <f t="shared" si="10"/>
        <v>71.362498114229538</v>
      </c>
      <c r="E55" s="85">
        <f t="shared" si="11"/>
        <v>94.037616346279037</v>
      </c>
      <c r="F55" s="85">
        <f t="shared" si="12"/>
        <v>165.40011446050858</v>
      </c>
      <c r="G55" s="69">
        <f t="shared" si="13"/>
        <v>14670.617165908101</v>
      </c>
    </row>
    <row r="56" spans="1:7" x14ac:dyDescent="0.25">
      <c r="A56" s="84">
        <f t="shared" si="7"/>
        <v>46844</v>
      </c>
      <c r="B56" s="75">
        <f t="shared" si="8"/>
        <v>40</v>
      </c>
      <c r="C56" s="69">
        <f t="shared" si="9"/>
        <v>14670.617165908101</v>
      </c>
      <c r="D56" s="85">
        <f t="shared" si="10"/>
        <v>70.907982968555856</v>
      </c>
      <c r="E56" s="85">
        <f t="shared" si="11"/>
        <v>94.492131491952748</v>
      </c>
      <c r="F56" s="85">
        <f t="shared" si="12"/>
        <v>165.4001144605086</v>
      </c>
      <c r="G56" s="69">
        <f t="shared" si="13"/>
        <v>14576.125034416149</v>
      </c>
    </row>
    <row r="57" spans="1:7" x14ac:dyDescent="0.25">
      <c r="A57" s="84">
        <f t="shared" si="7"/>
        <v>46874</v>
      </c>
      <c r="B57" s="75">
        <f t="shared" si="8"/>
        <v>41</v>
      </c>
      <c r="C57" s="69">
        <f t="shared" si="9"/>
        <v>14576.125034416149</v>
      </c>
      <c r="D57" s="85">
        <f t="shared" si="10"/>
        <v>70.451270999678087</v>
      </c>
      <c r="E57" s="85">
        <f t="shared" si="11"/>
        <v>94.948843460830517</v>
      </c>
      <c r="F57" s="85">
        <f t="shared" si="12"/>
        <v>165.4001144605086</v>
      </c>
      <c r="G57" s="69">
        <f t="shared" si="13"/>
        <v>14481.176190955319</v>
      </c>
    </row>
    <row r="58" spans="1:7" x14ac:dyDescent="0.25">
      <c r="A58" s="84">
        <f t="shared" si="7"/>
        <v>46905</v>
      </c>
      <c r="B58" s="75">
        <f t="shared" si="8"/>
        <v>42</v>
      </c>
      <c r="C58" s="69">
        <f t="shared" si="9"/>
        <v>14481.176190955319</v>
      </c>
      <c r="D58" s="85">
        <f t="shared" si="10"/>
        <v>69.9923515896174</v>
      </c>
      <c r="E58" s="85">
        <f t="shared" si="11"/>
        <v>95.407762870891204</v>
      </c>
      <c r="F58" s="85">
        <f t="shared" si="12"/>
        <v>165.4001144605086</v>
      </c>
      <c r="G58" s="69">
        <f t="shared" si="13"/>
        <v>14385.768428084428</v>
      </c>
    </row>
    <row r="59" spans="1:7" x14ac:dyDescent="0.25">
      <c r="A59" s="84">
        <f t="shared" si="7"/>
        <v>46935</v>
      </c>
      <c r="B59" s="75">
        <f t="shared" si="8"/>
        <v>43</v>
      </c>
      <c r="C59" s="69">
        <f t="shared" si="9"/>
        <v>14385.768428084428</v>
      </c>
      <c r="D59" s="85">
        <f t="shared" si="10"/>
        <v>69.531214069074764</v>
      </c>
      <c r="E59" s="85">
        <f t="shared" si="11"/>
        <v>95.86890039143384</v>
      </c>
      <c r="F59" s="85">
        <f t="shared" si="12"/>
        <v>165.4001144605086</v>
      </c>
      <c r="G59" s="69">
        <f t="shared" si="13"/>
        <v>14289.899527692995</v>
      </c>
    </row>
    <row r="60" spans="1:7" x14ac:dyDescent="0.25">
      <c r="A60" s="84">
        <f t="shared" si="7"/>
        <v>46966</v>
      </c>
      <c r="B60" s="75">
        <f t="shared" si="8"/>
        <v>44</v>
      </c>
      <c r="C60" s="69">
        <f t="shared" si="9"/>
        <v>14289.899527692995</v>
      </c>
      <c r="D60" s="85">
        <f t="shared" si="10"/>
        <v>69.067847717182843</v>
      </c>
      <c r="E60" s="85">
        <f t="shared" si="11"/>
        <v>96.332266743325746</v>
      </c>
      <c r="F60" s="85">
        <f t="shared" si="12"/>
        <v>165.40011446050858</v>
      </c>
      <c r="G60" s="69">
        <f t="shared" si="13"/>
        <v>14193.567260949669</v>
      </c>
    </row>
    <row r="61" spans="1:7" x14ac:dyDescent="0.25">
      <c r="A61" s="84">
        <f t="shared" si="7"/>
        <v>46997</v>
      </c>
      <c r="B61" s="75">
        <f t="shared" si="8"/>
        <v>45</v>
      </c>
      <c r="C61" s="69">
        <f t="shared" si="9"/>
        <v>14193.567260949669</v>
      </c>
      <c r="D61" s="85">
        <f t="shared" si="10"/>
        <v>68.602241761256764</v>
      </c>
      <c r="E61" s="85">
        <f t="shared" si="11"/>
        <v>96.797872699251826</v>
      </c>
      <c r="F61" s="85">
        <f t="shared" si="12"/>
        <v>165.40011446050858</v>
      </c>
      <c r="G61" s="69">
        <f t="shared" si="13"/>
        <v>14096.769388250417</v>
      </c>
    </row>
    <row r="62" spans="1:7" x14ac:dyDescent="0.25">
      <c r="A62" s="84">
        <f t="shared" si="7"/>
        <v>47027</v>
      </c>
      <c r="B62" s="75">
        <f t="shared" si="8"/>
        <v>46</v>
      </c>
      <c r="C62" s="69">
        <f t="shared" si="9"/>
        <v>14096.769388250417</v>
      </c>
      <c r="D62" s="85">
        <f t="shared" si="10"/>
        <v>68.134385376543705</v>
      </c>
      <c r="E62" s="85">
        <f t="shared" si="11"/>
        <v>97.265729083964885</v>
      </c>
      <c r="F62" s="85">
        <f t="shared" si="12"/>
        <v>165.40011446050858</v>
      </c>
      <c r="G62" s="69">
        <f t="shared" si="13"/>
        <v>13999.503659166452</v>
      </c>
    </row>
    <row r="63" spans="1:7" x14ac:dyDescent="0.25">
      <c r="A63" s="84">
        <f t="shared" si="7"/>
        <v>47058</v>
      </c>
      <c r="B63" s="75">
        <f t="shared" si="8"/>
        <v>47</v>
      </c>
      <c r="C63" s="69">
        <f t="shared" si="9"/>
        <v>13999.503659166452</v>
      </c>
      <c r="D63" s="85">
        <f t="shared" si="10"/>
        <v>67.664267685971211</v>
      </c>
      <c r="E63" s="85">
        <f t="shared" si="11"/>
        <v>97.735846774537393</v>
      </c>
      <c r="F63" s="85">
        <f t="shared" si="12"/>
        <v>165.4001144605086</v>
      </c>
      <c r="G63" s="69">
        <f t="shared" si="13"/>
        <v>13901.767812391914</v>
      </c>
    </row>
    <row r="64" spans="1:7" x14ac:dyDescent="0.25">
      <c r="A64" s="84">
        <f t="shared" si="7"/>
        <v>47088</v>
      </c>
      <c r="B64" s="75">
        <f t="shared" si="8"/>
        <v>48</v>
      </c>
      <c r="C64" s="69">
        <f t="shared" si="9"/>
        <v>13901.767812391914</v>
      </c>
      <c r="D64" s="85">
        <f t="shared" si="10"/>
        <v>67.191877759894282</v>
      </c>
      <c r="E64" s="85">
        <f t="shared" si="11"/>
        <v>98.208236700614307</v>
      </c>
      <c r="F64" s="85">
        <f t="shared" si="12"/>
        <v>165.40011446050858</v>
      </c>
      <c r="G64" s="69">
        <f t="shared" si="13"/>
        <v>13803.559575691299</v>
      </c>
    </row>
    <row r="65" spans="1:7" x14ac:dyDescent="0.25">
      <c r="A65" s="84">
        <f t="shared" si="7"/>
        <v>47119</v>
      </c>
      <c r="B65" s="75">
        <f t="shared" si="8"/>
        <v>49</v>
      </c>
      <c r="C65" s="69">
        <f t="shared" si="9"/>
        <v>13803.559575691299</v>
      </c>
      <c r="D65" s="85">
        <f t="shared" si="10"/>
        <v>66.717204615841311</v>
      </c>
      <c r="E65" s="85">
        <f t="shared" si="11"/>
        <v>98.682909844667293</v>
      </c>
      <c r="F65" s="85">
        <f t="shared" si="12"/>
        <v>165.4001144605086</v>
      </c>
      <c r="G65" s="69">
        <f t="shared" si="13"/>
        <v>13704.876665846632</v>
      </c>
    </row>
    <row r="66" spans="1:7" x14ac:dyDescent="0.25">
      <c r="A66" s="84">
        <f t="shared" si="7"/>
        <v>47150</v>
      </c>
      <c r="B66" s="75">
        <f t="shared" si="8"/>
        <v>50</v>
      </c>
      <c r="C66" s="69">
        <f t="shared" si="9"/>
        <v>13704.876665846632</v>
      </c>
      <c r="D66" s="85">
        <f t="shared" si="10"/>
        <v>66.240237218258756</v>
      </c>
      <c r="E66" s="85">
        <f t="shared" si="11"/>
        <v>99.159877242249834</v>
      </c>
      <c r="F66" s="85">
        <f t="shared" si="12"/>
        <v>165.40011446050858</v>
      </c>
      <c r="G66" s="69">
        <f t="shared" si="13"/>
        <v>13605.716788604383</v>
      </c>
    </row>
    <row r="67" spans="1:7" x14ac:dyDescent="0.25">
      <c r="A67" s="84">
        <f t="shared" si="7"/>
        <v>47178</v>
      </c>
      <c r="B67" s="75">
        <f t="shared" si="8"/>
        <v>51</v>
      </c>
      <c r="C67" s="69">
        <f t="shared" si="9"/>
        <v>13605.716788604383</v>
      </c>
      <c r="D67" s="85">
        <f t="shared" si="10"/>
        <v>65.76096447825455</v>
      </c>
      <c r="E67" s="85">
        <f t="shared" si="11"/>
        <v>99.639149982254054</v>
      </c>
      <c r="F67" s="85">
        <f t="shared" si="12"/>
        <v>165.4001144605086</v>
      </c>
      <c r="G67" s="69">
        <f t="shared" si="13"/>
        <v>13506.077638622128</v>
      </c>
    </row>
    <row r="68" spans="1:7" x14ac:dyDescent="0.25">
      <c r="A68" s="84">
        <f t="shared" si="7"/>
        <v>47209</v>
      </c>
      <c r="B68" s="75">
        <f t="shared" si="8"/>
        <v>52</v>
      </c>
      <c r="C68" s="69">
        <f t="shared" si="9"/>
        <v>13506.077638622128</v>
      </c>
      <c r="D68" s="85">
        <f t="shared" si="10"/>
        <v>65.279375253340319</v>
      </c>
      <c r="E68" s="85">
        <f t="shared" si="11"/>
        <v>100.12073920716827</v>
      </c>
      <c r="F68" s="85">
        <f t="shared" si="12"/>
        <v>165.40011446050858</v>
      </c>
      <c r="G68" s="69">
        <f t="shared" si="13"/>
        <v>13405.956899414959</v>
      </c>
    </row>
    <row r="69" spans="1:7" x14ac:dyDescent="0.25">
      <c r="A69" s="84">
        <f t="shared" si="7"/>
        <v>47239</v>
      </c>
      <c r="B69" s="75">
        <f t="shared" si="8"/>
        <v>53</v>
      </c>
      <c r="C69" s="69">
        <f t="shared" si="9"/>
        <v>13405.956899414959</v>
      </c>
      <c r="D69" s="85">
        <f t="shared" si="10"/>
        <v>64.795458347172342</v>
      </c>
      <c r="E69" s="85">
        <f t="shared" si="11"/>
        <v>100.60465611333626</v>
      </c>
      <c r="F69" s="85">
        <f t="shared" si="12"/>
        <v>165.4001144605086</v>
      </c>
      <c r="G69" s="69">
        <f t="shared" si="13"/>
        <v>13305.352243301622</v>
      </c>
    </row>
    <row r="70" spans="1:7" x14ac:dyDescent="0.25">
      <c r="A70" s="84">
        <f t="shared" si="7"/>
        <v>47270</v>
      </c>
      <c r="B70" s="75">
        <f t="shared" si="8"/>
        <v>54</v>
      </c>
      <c r="C70" s="69">
        <f t="shared" si="9"/>
        <v>13305.352243301622</v>
      </c>
      <c r="D70" s="85">
        <f t="shared" si="10"/>
        <v>64.309202509291211</v>
      </c>
      <c r="E70" s="85">
        <f t="shared" si="11"/>
        <v>101.09091195121739</v>
      </c>
      <c r="F70" s="85">
        <f t="shared" si="12"/>
        <v>165.4001144605086</v>
      </c>
      <c r="G70" s="69">
        <f t="shared" si="13"/>
        <v>13204.261331350404</v>
      </c>
    </row>
    <row r="71" spans="1:7" x14ac:dyDescent="0.25">
      <c r="A71" s="84">
        <f t="shared" si="7"/>
        <v>47300</v>
      </c>
      <c r="B71" s="75">
        <f t="shared" si="8"/>
        <v>55</v>
      </c>
      <c r="C71" s="69">
        <f t="shared" si="9"/>
        <v>13204.261331350404</v>
      </c>
      <c r="D71" s="85">
        <f t="shared" si="10"/>
        <v>63.820596434860327</v>
      </c>
      <c r="E71" s="85">
        <f t="shared" si="11"/>
        <v>101.57951802564826</v>
      </c>
      <c r="F71" s="85">
        <f t="shared" si="12"/>
        <v>165.40011446050858</v>
      </c>
      <c r="G71" s="69">
        <f t="shared" si="13"/>
        <v>13102.681813324756</v>
      </c>
    </row>
    <row r="72" spans="1:7" x14ac:dyDescent="0.25">
      <c r="A72" s="84">
        <f t="shared" si="7"/>
        <v>47331</v>
      </c>
      <c r="B72" s="75">
        <f t="shared" si="8"/>
        <v>56</v>
      </c>
      <c r="C72" s="69">
        <f t="shared" si="9"/>
        <v>13102.681813324756</v>
      </c>
      <c r="D72" s="85">
        <f t="shared" si="10"/>
        <v>63.329628764403033</v>
      </c>
      <c r="E72" s="85">
        <f t="shared" si="11"/>
        <v>102.07048569610556</v>
      </c>
      <c r="F72" s="85">
        <f t="shared" si="12"/>
        <v>165.4001144605086</v>
      </c>
      <c r="G72" s="69">
        <f t="shared" si="13"/>
        <v>13000.611327628651</v>
      </c>
    </row>
    <row r="73" spans="1:7" x14ac:dyDescent="0.25">
      <c r="A73" s="84">
        <f t="shared" si="7"/>
        <v>47362</v>
      </c>
      <c r="B73" s="75">
        <f t="shared" si="8"/>
        <v>57</v>
      </c>
      <c r="C73" s="69">
        <f t="shared" si="9"/>
        <v>13000.611327628651</v>
      </c>
      <c r="D73" s="85">
        <f t="shared" si="10"/>
        <v>62.836288083538527</v>
      </c>
      <c r="E73" s="85">
        <f t="shared" si="11"/>
        <v>102.56382637697008</v>
      </c>
      <c r="F73" s="85">
        <f t="shared" si="12"/>
        <v>165.4001144605086</v>
      </c>
      <c r="G73" s="69">
        <f t="shared" si="13"/>
        <v>12898.04750125168</v>
      </c>
    </row>
    <row r="74" spans="1:7" x14ac:dyDescent="0.25">
      <c r="A74" s="84">
        <f t="shared" si="7"/>
        <v>47392</v>
      </c>
      <c r="B74" s="75">
        <f t="shared" si="8"/>
        <v>58</v>
      </c>
      <c r="C74" s="69">
        <f t="shared" si="9"/>
        <v>12898.04750125168</v>
      </c>
      <c r="D74" s="85">
        <f t="shared" si="10"/>
        <v>62.340562922716501</v>
      </c>
      <c r="E74" s="85">
        <f t="shared" si="11"/>
        <v>103.05955153779209</v>
      </c>
      <c r="F74" s="85">
        <f t="shared" si="12"/>
        <v>165.40011446050858</v>
      </c>
      <c r="G74" s="69">
        <f t="shared" si="13"/>
        <v>12794.987949713888</v>
      </c>
    </row>
    <row r="75" spans="1:7" x14ac:dyDescent="0.25">
      <c r="A75" s="84">
        <f t="shared" si="7"/>
        <v>47423</v>
      </c>
      <c r="B75" s="75">
        <f t="shared" si="8"/>
        <v>59</v>
      </c>
      <c r="C75" s="69">
        <f t="shared" si="9"/>
        <v>12794.987949713888</v>
      </c>
      <c r="D75" s="85">
        <f t="shared" si="10"/>
        <v>61.842441756950507</v>
      </c>
      <c r="E75" s="85">
        <f t="shared" si="11"/>
        <v>103.55767270355808</v>
      </c>
      <c r="F75" s="85">
        <f t="shared" si="12"/>
        <v>165.40011446050858</v>
      </c>
      <c r="G75" s="69">
        <f t="shared" si="13"/>
        <v>12691.43027701033</v>
      </c>
    </row>
    <row r="76" spans="1:7" x14ac:dyDescent="0.25">
      <c r="A76" s="84">
        <f t="shared" si="7"/>
        <v>47453</v>
      </c>
      <c r="B76" s="75">
        <f t="shared" si="8"/>
        <v>60</v>
      </c>
      <c r="C76" s="69">
        <f t="shared" si="9"/>
        <v>12691.43027701033</v>
      </c>
      <c r="D76" s="85">
        <f t="shared" si="10"/>
        <v>61.341913005549976</v>
      </c>
      <c r="E76" s="85">
        <f t="shared" si="11"/>
        <v>104.05820145495863</v>
      </c>
      <c r="F76" s="85">
        <f t="shared" si="12"/>
        <v>165.4001144605086</v>
      </c>
      <c r="G76" s="69">
        <f t="shared" si="13"/>
        <v>12587.372075555371</v>
      </c>
    </row>
    <row r="77" spans="1:7" x14ac:dyDescent="0.25">
      <c r="A77" s="84">
        <f t="shared" si="7"/>
        <v>47484</v>
      </c>
      <c r="B77" s="75">
        <f t="shared" si="8"/>
        <v>61</v>
      </c>
      <c r="C77" s="69">
        <f t="shared" si="9"/>
        <v>12587.372075555371</v>
      </c>
      <c r="D77" s="85">
        <f t="shared" si="10"/>
        <v>60.838965031851011</v>
      </c>
      <c r="E77" s="85">
        <f t="shared" si="11"/>
        <v>104.56114942865757</v>
      </c>
      <c r="F77" s="85">
        <f t="shared" si="12"/>
        <v>165.40011446050858</v>
      </c>
      <c r="G77" s="69">
        <f t="shared" si="13"/>
        <v>12482.810926126715</v>
      </c>
    </row>
    <row r="78" spans="1:7" x14ac:dyDescent="0.25">
      <c r="A78" s="84">
        <f t="shared" si="7"/>
        <v>47515</v>
      </c>
      <c r="B78" s="75">
        <f t="shared" si="8"/>
        <v>62</v>
      </c>
      <c r="C78" s="69">
        <f t="shared" si="9"/>
        <v>12482.810926126715</v>
      </c>
      <c r="D78" s="85">
        <f t="shared" si="10"/>
        <v>60.333586142945826</v>
      </c>
      <c r="E78" s="85">
        <f t="shared" si="11"/>
        <v>105.06652831756277</v>
      </c>
      <c r="F78" s="85">
        <f t="shared" si="12"/>
        <v>165.4001144605086</v>
      </c>
      <c r="G78" s="69">
        <f t="shared" si="13"/>
        <v>12377.744397809152</v>
      </c>
    </row>
    <row r="79" spans="1:7" x14ac:dyDescent="0.25">
      <c r="A79" s="84">
        <f t="shared" si="7"/>
        <v>47543</v>
      </c>
      <c r="B79" s="75">
        <f t="shared" si="8"/>
        <v>63</v>
      </c>
      <c r="C79" s="69">
        <f t="shared" si="9"/>
        <v>12377.744397809152</v>
      </c>
      <c r="D79" s="85">
        <f t="shared" si="10"/>
        <v>59.825764589410944</v>
      </c>
      <c r="E79" s="85">
        <f t="shared" si="11"/>
        <v>105.57434987109765</v>
      </c>
      <c r="F79" s="85">
        <f t="shared" si="12"/>
        <v>165.4001144605086</v>
      </c>
      <c r="G79" s="69">
        <f t="shared" si="13"/>
        <v>12272.170047938054</v>
      </c>
    </row>
    <row r="80" spans="1:7" x14ac:dyDescent="0.25">
      <c r="A80" s="84">
        <f t="shared" si="7"/>
        <v>47574</v>
      </c>
      <c r="B80" s="75">
        <f t="shared" si="8"/>
        <v>64</v>
      </c>
      <c r="C80" s="69">
        <f t="shared" si="9"/>
        <v>12272.170047938054</v>
      </c>
      <c r="D80" s="85">
        <f t="shared" si="10"/>
        <v>59.315488565033966</v>
      </c>
      <c r="E80" s="85">
        <f t="shared" si="11"/>
        <v>106.08462589547463</v>
      </c>
      <c r="F80" s="85">
        <f t="shared" si="12"/>
        <v>165.4001144605086</v>
      </c>
      <c r="G80" s="69">
        <f t="shared" si="13"/>
        <v>12166.085422042579</v>
      </c>
    </row>
    <row r="81" spans="1:7" x14ac:dyDescent="0.25">
      <c r="A81" s="84">
        <f t="shared" si="7"/>
        <v>47604</v>
      </c>
      <c r="B81" s="75">
        <f t="shared" si="8"/>
        <v>65</v>
      </c>
      <c r="C81" s="69">
        <f t="shared" si="9"/>
        <v>12166.085422042579</v>
      </c>
      <c r="D81" s="85">
        <f t="shared" si="10"/>
        <v>58.802746206539176</v>
      </c>
      <c r="E81" s="85">
        <f t="shared" si="11"/>
        <v>106.59736825396942</v>
      </c>
      <c r="F81" s="85">
        <f t="shared" si="12"/>
        <v>165.4001144605086</v>
      </c>
      <c r="G81" s="69">
        <f t="shared" si="13"/>
        <v>12059.488053788609</v>
      </c>
    </row>
    <row r="82" spans="1:7" x14ac:dyDescent="0.25">
      <c r="A82" s="84">
        <f t="shared" si="7"/>
        <v>47635</v>
      </c>
      <c r="B82" s="75">
        <f t="shared" si="8"/>
        <v>66</v>
      </c>
      <c r="C82" s="69">
        <f t="shared" si="9"/>
        <v>12059.488053788609</v>
      </c>
      <c r="D82" s="85">
        <f t="shared" si="10"/>
        <v>58.287525593311656</v>
      </c>
      <c r="E82" s="85">
        <f t="shared" si="11"/>
        <v>107.11258886719693</v>
      </c>
      <c r="F82" s="85">
        <f t="shared" si="12"/>
        <v>165.40011446050858</v>
      </c>
      <c r="G82" s="69">
        <f t="shared" si="13"/>
        <v>11952.375464921412</v>
      </c>
    </row>
    <row r="83" spans="1:7" x14ac:dyDescent="0.25">
      <c r="A83" s="84">
        <f t="shared" si="7"/>
        <v>47665</v>
      </c>
      <c r="B83" s="75">
        <f t="shared" si="8"/>
        <v>67</v>
      </c>
      <c r="C83" s="69">
        <f t="shared" si="9"/>
        <v>11952.375464921412</v>
      </c>
      <c r="D83" s="85">
        <f t="shared" si="10"/>
        <v>57.769814747120201</v>
      </c>
      <c r="E83" s="85">
        <f t="shared" si="11"/>
        <v>107.6302997133884</v>
      </c>
      <c r="F83" s="85">
        <f t="shared" si="12"/>
        <v>165.4001144605086</v>
      </c>
      <c r="G83" s="69">
        <f t="shared" si="13"/>
        <v>11844.745165208024</v>
      </c>
    </row>
    <row r="84" spans="1:7" x14ac:dyDescent="0.25">
      <c r="A84" s="84">
        <f t="shared" ref="A84:A147" si="14">IF(B84="","",EDATE(A83,1))</f>
        <v>47696</v>
      </c>
      <c r="B84" s="75">
        <f t="shared" ref="B84:B147" si="15">IF(B83="","",IF(SUM(B83)+1&lt;=$E$7,SUM(B83)+1,""))</f>
        <v>68</v>
      </c>
      <c r="C84" s="69">
        <f t="shared" ref="C84:C147" si="16">IF(B84="","",G83)</f>
        <v>11844.745165208024</v>
      </c>
      <c r="D84" s="85">
        <f t="shared" ref="D84:D147" si="17">IF(B84="","",IPMT($E$13/12,B84,$E$7,-$E$11,$E$12,0))</f>
        <v>57.249601631838829</v>
      </c>
      <c r="E84" s="85">
        <f t="shared" ref="E84:E147" si="18">IF(B84="","",PPMT($E$13/12,B84,$E$7,-$E$11,$E$12,0))</f>
        <v>108.15051282866976</v>
      </c>
      <c r="F84" s="85">
        <f t="shared" ref="F84:F147" si="19">IF(B84="","",SUM(D84:E84))</f>
        <v>165.40011446050858</v>
      </c>
      <c r="G84" s="69">
        <f t="shared" ref="G84:G147" si="20">IF(B84="","",SUM(C84)-SUM(E84))</f>
        <v>11736.594652379354</v>
      </c>
    </row>
    <row r="85" spans="1:7" x14ac:dyDescent="0.25">
      <c r="A85" s="84">
        <f t="shared" si="14"/>
        <v>47727</v>
      </c>
      <c r="B85" s="75">
        <f t="shared" si="15"/>
        <v>69</v>
      </c>
      <c r="C85" s="69">
        <f t="shared" si="16"/>
        <v>11736.594652379354</v>
      </c>
      <c r="D85" s="85">
        <f t="shared" si="17"/>
        <v>56.726874153166925</v>
      </c>
      <c r="E85" s="85">
        <f t="shared" si="18"/>
        <v>108.67324030734167</v>
      </c>
      <c r="F85" s="85">
        <f t="shared" si="19"/>
        <v>165.4001144605086</v>
      </c>
      <c r="G85" s="69">
        <f t="shared" si="20"/>
        <v>11627.921412072012</v>
      </c>
    </row>
    <row r="86" spans="1:7" x14ac:dyDescent="0.25">
      <c r="A86" s="84">
        <f t="shared" si="14"/>
        <v>47757</v>
      </c>
      <c r="B86" s="75">
        <f t="shared" si="15"/>
        <v>70</v>
      </c>
      <c r="C86" s="69">
        <f t="shared" si="16"/>
        <v>11627.921412072012</v>
      </c>
      <c r="D86" s="85">
        <f t="shared" si="17"/>
        <v>56.201620158348106</v>
      </c>
      <c r="E86" s="85">
        <f t="shared" si="18"/>
        <v>109.1984943021605</v>
      </c>
      <c r="F86" s="85">
        <f t="shared" si="19"/>
        <v>165.4001144605086</v>
      </c>
      <c r="G86" s="69">
        <f t="shared" si="20"/>
        <v>11518.722917769852</v>
      </c>
    </row>
    <row r="87" spans="1:7" x14ac:dyDescent="0.25">
      <c r="A87" s="84">
        <f t="shared" si="14"/>
        <v>47788</v>
      </c>
      <c r="B87" s="75">
        <f t="shared" si="15"/>
        <v>71</v>
      </c>
      <c r="C87" s="69">
        <f t="shared" si="16"/>
        <v>11518.722917769852</v>
      </c>
      <c r="D87" s="85">
        <f t="shared" si="17"/>
        <v>55.673827435887667</v>
      </c>
      <c r="E87" s="85">
        <f t="shared" si="18"/>
        <v>109.72628702462092</v>
      </c>
      <c r="F87" s="85">
        <f t="shared" si="19"/>
        <v>165.40011446050858</v>
      </c>
      <c r="G87" s="69">
        <f t="shared" si="20"/>
        <v>11408.996630745231</v>
      </c>
    </row>
    <row r="88" spans="1:7" x14ac:dyDescent="0.25">
      <c r="A88" s="84">
        <f t="shared" si="14"/>
        <v>47818</v>
      </c>
      <c r="B88" s="75">
        <f t="shared" si="15"/>
        <v>72</v>
      </c>
      <c r="C88" s="69">
        <f t="shared" si="16"/>
        <v>11408.996630745231</v>
      </c>
      <c r="D88" s="85">
        <f t="shared" si="17"/>
        <v>55.143483715268658</v>
      </c>
      <c r="E88" s="85">
        <f t="shared" si="18"/>
        <v>110.25663074523993</v>
      </c>
      <c r="F88" s="85">
        <f t="shared" si="19"/>
        <v>165.40011446050858</v>
      </c>
      <c r="G88" s="69">
        <f t="shared" si="20"/>
        <v>11298.739999999991</v>
      </c>
    </row>
    <row r="89" spans="1:7" x14ac:dyDescent="0.25">
      <c r="A89" s="84" t="str">
        <f t="shared" si="14"/>
        <v/>
      </c>
      <c r="B89" s="75" t="str">
        <f t="shared" si="15"/>
        <v/>
      </c>
      <c r="C89" s="69" t="str">
        <f t="shared" si="16"/>
        <v/>
      </c>
      <c r="D89" s="85" t="str">
        <f t="shared" si="17"/>
        <v/>
      </c>
      <c r="E89" s="85" t="str">
        <f t="shared" si="18"/>
        <v/>
      </c>
      <c r="F89" s="85" t="str">
        <f t="shared" si="19"/>
        <v/>
      </c>
      <c r="G89" s="69" t="str">
        <f t="shared" si="20"/>
        <v/>
      </c>
    </row>
    <row r="90" spans="1:7" x14ac:dyDescent="0.25">
      <c r="A90" s="84" t="str">
        <f t="shared" si="14"/>
        <v/>
      </c>
      <c r="B90" s="75" t="str">
        <f t="shared" si="15"/>
        <v/>
      </c>
      <c r="C90" s="69" t="str">
        <f t="shared" si="16"/>
        <v/>
      </c>
      <c r="D90" s="85" t="str">
        <f t="shared" si="17"/>
        <v/>
      </c>
      <c r="E90" s="85" t="str">
        <f t="shared" si="18"/>
        <v/>
      </c>
      <c r="F90" s="85" t="str">
        <f t="shared" si="19"/>
        <v/>
      </c>
      <c r="G90" s="69" t="str">
        <f t="shared" si="20"/>
        <v/>
      </c>
    </row>
    <row r="91" spans="1:7" x14ac:dyDescent="0.25">
      <c r="A91" s="84" t="str">
        <f t="shared" si="14"/>
        <v/>
      </c>
      <c r="B91" s="75" t="str">
        <f t="shared" si="15"/>
        <v/>
      </c>
      <c r="C91" s="69" t="str">
        <f t="shared" si="16"/>
        <v/>
      </c>
      <c r="D91" s="85" t="str">
        <f t="shared" si="17"/>
        <v/>
      </c>
      <c r="E91" s="85" t="str">
        <f t="shared" si="18"/>
        <v/>
      </c>
      <c r="F91" s="85" t="str">
        <f t="shared" si="19"/>
        <v/>
      </c>
      <c r="G91" s="69" t="str">
        <f t="shared" si="20"/>
        <v/>
      </c>
    </row>
    <row r="92" spans="1:7" x14ac:dyDescent="0.25">
      <c r="A92" s="84" t="str">
        <f t="shared" si="14"/>
        <v/>
      </c>
      <c r="B92" s="75" t="str">
        <f t="shared" si="15"/>
        <v/>
      </c>
      <c r="C92" s="69" t="str">
        <f t="shared" si="16"/>
        <v/>
      </c>
      <c r="D92" s="85" t="str">
        <f t="shared" si="17"/>
        <v/>
      </c>
      <c r="E92" s="85" t="str">
        <f t="shared" si="18"/>
        <v/>
      </c>
      <c r="F92" s="85" t="str">
        <f t="shared" si="19"/>
        <v/>
      </c>
      <c r="G92" s="69" t="str">
        <f t="shared" si="20"/>
        <v/>
      </c>
    </row>
    <row r="93" spans="1:7" x14ac:dyDescent="0.25">
      <c r="A93" s="84" t="str">
        <f t="shared" si="14"/>
        <v/>
      </c>
      <c r="B93" s="75" t="str">
        <f t="shared" si="15"/>
        <v/>
      </c>
      <c r="C93" s="69" t="str">
        <f t="shared" si="16"/>
        <v/>
      </c>
      <c r="D93" s="85" t="str">
        <f t="shared" si="17"/>
        <v/>
      </c>
      <c r="E93" s="85" t="str">
        <f t="shared" si="18"/>
        <v/>
      </c>
      <c r="F93" s="85" t="str">
        <f t="shared" si="19"/>
        <v/>
      </c>
      <c r="G93" s="69" t="str">
        <f t="shared" si="20"/>
        <v/>
      </c>
    </row>
    <row r="94" spans="1:7" x14ac:dyDescent="0.25">
      <c r="A94" s="84" t="str">
        <f t="shared" si="14"/>
        <v/>
      </c>
      <c r="B94" s="75" t="str">
        <f t="shared" si="15"/>
        <v/>
      </c>
      <c r="C94" s="69" t="str">
        <f t="shared" si="16"/>
        <v/>
      </c>
      <c r="D94" s="85" t="str">
        <f t="shared" si="17"/>
        <v/>
      </c>
      <c r="E94" s="85" t="str">
        <f t="shared" si="18"/>
        <v/>
      </c>
      <c r="F94" s="85" t="str">
        <f t="shared" si="19"/>
        <v/>
      </c>
      <c r="G94" s="69" t="str">
        <f t="shared" si="20"/>
        <v/>
      </c>
    </row>
    <row r="95" spans="1:7" x14ac:dyDescent="0.25">
      <c r="A95" s="84" t="str">
        <f t="shared" si="14"/>
        <v/>
      </c>
      <c r="B95" s="75" t="str">
        <f t="shared" si="15"/>
        <v/>
      </c>
      <c r="C95" s="69" t="str">
        <f t="shared" si="16"/>
        <v/>
      </c>
      <c r="D95" s="85" t="str">
        <f t="shared" si="17"/>
        <v/>
      </c>
      <c r="E95" s="85" t="str">
        <f t="shared" si="18"/>
        <v/>
      </c>
      <c r="F95" s="85" t="str">
        <f t="shared" si="19"/>
        <v/>
      </c>
      <c r="G95" s="69" t="str">
        <f t="shared" si="20"/>
        <v/>
      </c>
    </row>
    <row r="96" spans="1:7" x14ac:dyDescent="0.25">
      <c r="A96" s="84" t="str">
        <f t="shared" si="14"/>
        <v/>
      </c>
      <c r="B96" s="75" t="str">
        <f t="shared" si="15"/>
        <v/>
      </c>
      <c r="C96" s="69" t="str">
        <f t="shared" si="16"/>
        <v/>
      </c>
      <c r="D96" s="85" t="str">
        <f t="shared" si="17"/>
        <v/>
      </c>
      <c r="E96" s="85" t="str">
        <f t="shared" si="18"/>
        <v/>
      </c>
      <c r="F96" s="85" t="str">
        <f t="shared" si="19"/>
        <v/>
      </c>
      <c r="G96" s="69" t="str">
        <f t="shared" si="20"/>
        <v/>
      </c>
    </row>
    <row r="97" spans="1:7" x14ac:dyDescent="0.25">
      <c r="A97" s="84" t="str">
        <f t="shared" si="14"/>
        <v/>
      </c>
      <c r="B97" s="75" t="str">
        <f t="shared" si="15"/>
        <v/>
      </c>
      <c r="C97" s="69" t="str">
        <f t="shared" si="16"/>
        <v/>
      </c>
      <c r="D97" s="85" t="str">
        <f t="shared" si="17"/>
        <v/>
      </c>
      <c r="E97" s="85" t="str">
        <f t="shared" si="18"/>
        <v/>
      </c>
      <c r="F97" s="85" t="str">
        <f t="shared" si="19"/>
        <v/>
      </c>
      <c r="G97" s="69" t="str">
        <f t="shared" si="20"/>
        <v/>
      </c>
    </row>
    <row r="98" spans="1:7" x14ac:dyDescent="0.25">
      <c r="A98" s="84" t="str">
        <f t="shared" si="14"/>
        <v/>
      </c>
      <c r="B98" s="75" t="str">
        <f t="shared" si="15"/>
        <v/>
      </c>
      <c r="C98" s="69" t="str">
        <f t="shared" si="16"/>
        <v/>
      </c>
      <c r="D98" s="85" t="str">
        <f t="shared" si="17"/>
        <v/>
      </c>
      <c r="E98" s="85" t="str">
        <f t="shared" si="18"/>
        <v/>
      </c>
      <c r="F98" s="85" t="str">
        <f t="shared" si="19"/>
        <v/>
      </c>
      <c r="G98" s="69" t="str">
        <f t="shared" si="20"/>
        <v/>
      </c>
    </row>
    <row r="99" spans="1:7" x14ac:dyDescent="0.25">
      <c r="A99" s="84" t="str">
        <f t="shared" si="14"/>
        <v/>
      </c>
      <c r="B99" s="75" t="str">
        <f t="shared" si="15"/>
        <v/>
      </c>
      <c r="C99" s="69" t="str">
        <f t="shared" si="16"/>
        <v/>
      </c>
      <c r="D99" s="85" t="str">
        <f t="shared" si="17"/>
        <v/>
      </c>
      <c r="E99" s="85" t="str">
        <f t="shared" si="18"/>
        <v/>
      </c>
      <c r="F99" s="85" t="str">
        <f t="shared" si="19"/>
        <v/>
      </c>
      <c r="G99" s="69" t="str">
        <f t="shared" si="20"/>
        <v/>
      </c>
    </row>
    <row r="100" spans="1:7" x14ac:dyDescent="0.25">
      <c r="A100" s="84" t="str">
        <f t="shared" si="14"/>
        <v/>
      </c>
      <c r="B100" s="75" t="str">
        <f t="shared" si="15"/>
        <v/>
      </c>
      <c r="C100" s="69" t="str">
        <f t="shared" si="16"/>
        <v/>
      </c>
      <c r="D100" s="85" t="str">
        <f t="shared" si="17"/>
        <v/>
      </c>
      <c r="E100" s="85" t="str">
        <f t="shared" si="18"/>
        <v/>
      </c>
      <c r="F100" s="85" t="str">
        <f t="shared" si="19"/>
        <v/>
      </c>
      <c r="G100" s="69" t="str">
        <f t="shared" si="20"/>
        <v/>
      </c>
    </row>
    <row r="101" spans="1:7" x14ac:dyDescent="0.25">
      <c r="A101" s="84" t="str">
        <f t="shared" si="14"/>
        <v/>
      </c>
      <c r="B101" s="75" t="str">
        <f t="shared" si="15"/>
        <v/>
      </c>
      <c r="C101" s="69" t="str">
        <f t="shared" si="16"/>
        <v/>
      </c>
      <c r="D101" s="85" t="str">
        <f t="shared" si="17"/>
        <v/>
      </c>
      <c r="E101" s="85" t="str">
        <f t="shared" si="18"/>
        <v/>
      </c>
      <c r="F101" s="85" t="str">
        <f t="shared" si="19"/>
        <v/>
      </c>
      <c r="G101" s="69" t="str">
        <f t="shared" si="20"/>
        <v/>
      </c>
    </row>
    <row r="102" spans="1:7" x14ac:dyDescent="0.25">
      <c r="A102" s="84" t="str">
        <f t="shared" si="14"/>
        <v/>
      </c>
      <c r="B102" s="75" t="str">
        <f t="shared" si="15"/>
        <v/>
      </c>
      <c r="C102" s="69" t="str">
        <f t="shared" si="16"/>
        <v/>
      </c>
      <c r="D102" s="85" t="str">
        <f t="shared" si="17"/>
        <v/>
      </c>
      <c r="E102" s="85" t="str">
        <f t="shared" si="18"/>
        <v/>
      </c>
      <c r="F102" s="85" t="str">
        <f t="shared" si="19"/>
        <v/>
      </c>
      <c r="G102" s="69" t="str">
        <f t="shared" si="20"/>
        <v/>
      </c>
    </row>
    <row r="103" spans="1:7" x14ac:dyDescent="0.25">
      <c r="A103" s="84" t="str">
        <f t="shared" si="14"/>
        <v/>
      </c>
      <c r="B103" s="75" t="str">
        <f t="shared" si="15"/>
        <v/>
      </c>
      <c r="C103" s="69" t="str">
        <f t="shared" si="16"/>
        <v/>
      </c>
      <c r="D103" s="85" t="str">
        <f t="shared" si="17"/>
        <v/>
      </c>
      <c r="E103" s="85" t="str">
        <f t="shared" si="18"/>
        <v/>
      </c>
      <c r="F103" s="85" t="str">
        <f t="shared" si="19"/>
        <v/>
      </c>
      <c r="G103" s="69" t="str">
        <f t="shared" si="20"/>
        <v/>
      </c>
    </row>
    <row r="104" spans="1:7" x14ac:dyDescent="0.25">
      <c r="A104" s="84" t="str">
        <f t="shared" si="14"/>
        <v/>
      </c>
      <c r="B104" s="75" t="str">
        <f t="shared" si="15"/>
        <v/>
      </c>
      <c r="C104" s="69" t="str">
        <f t="shared" si="16"/>
        <v/>
      </c>
      <c r="D104" s="85" t="str">
        <f t="shared" si="17"/>
        <v/>
      </c>
      <c r="E104" s="85" t="str">
        <f t="shared" si="18"/>
        <v/>
      </c>
      <c r="F104" s="85" t="str">
        <f t="shared" si="19"/>
        <v/>
      </c>
      <c r="G104" s="69" t="str">
        <f t="shared" si="20"/>
        <v/>
      </c>
    </row>
    <row r="105" spans="1:7" x14ac:dyDescent="0.25">
      <c r="A105" s="84" t="str">
        <f t="shared" si="14"/>
        <v/>
      </c>
      <c r="B105" s="75" t="str">
        <f t="shared" si="15"/>
        <v/>
      </c>
      <c r="C105" s="69" t="str">
        <f t="shared" si="16"/>
        <v/>
      </c>
      <c r="D105" s="85" t="str">
        <f t="shared" si="17"/>
        <v/>
      </c>
      <c r="E105" s="85" t="str">
        <f t="shared" si="18"/>
        <v/>
      </c>
      <c r="F105" s="85" t="str">
        <f t="shared" si="19"/>
        <v/>
      </c>
      <c r="G105" s="69" t="str">
        <f t="shared" si="20"/>
        <v/>
      </c>
    </row>
    <row r="106" spans="1:7" x14ac:dyDescent="0.25">
      <c r="A106" s="84" t="str">
        <f t="shared" si="14"/>
        <v/>
      </c>
      <c r="B106" s="75" t="str">
        <f t="shared" si="15"/>
        <v/>
      </c>
      <c r="C106" s="69" t="str">
        <f t="shared" si="16"/>
        <v/>
      </c>
      <c r="D106" s="85" t="str">
        <f t="shared" si="17"/>
        <v/>
      </c>
      <c r="E106" s="85" t="str">
        <f t="shared" si="18"/>
        <v/>
      </c>
      <c r="F106" s="85" t="str">
        <f t="shared" si="19"/>
        <v/>
      </c>
      <c r="G106" s="69" t="str">
        <f t="shared" si="20"/>
        <v/>
      </c>
    </row>
    <row r="107" spans="1:7" x14ac:dyDescent="0.25">
      <c r="A107" s="84" t="str">
        <f t="shared" si="14"/>
        <v/>
      </c>
      <c r="B107" s="75" t="str">
        <f t="shared" si="15"/>
        <v/>
      </c>
      <c r="C107" s="69" t="str">
        <f t="shared" si="16"/>
        <v/>
      </c>
      <c r="D107" s="85" t="str">
        <f t="shared" si="17"/>
        <v/>
      </c>
      <c r="E107" s="85" t="str">
        <f t="shared" si="18"/>
        <v/>
      </c>
      <c r="F107" s="85" t="str">
        <f t="shared" si="19"/>
        <v/>
      </c>
      <c r="G107" s="69" t="str">
        <f t="shared" si="20"/>
        <v/>
      </c>
    </row>
    <row r="108" spans="1:7" x14ac:dyDescent="0.25">
      <c r="A108" s="84" t="str">
        <f t="shared" si="14"/>
        <v/>
      </c>
      <c r="B108" s="75" t="str">
        <f t="shared" si="15"/>
        <v/>
      </c>
      <c r="C108" s="69" t="str">
        <f t="shared" si="16"/>
        <v/>
      </c>
      <c r="D108" s="85" t="str">
        <f t="shared" si="17"/>
        <v/>
      </c>
      <c r="E108" s="85" t="str">
        <f t="shared" si="18"/>
        <v/>
      </c>
      <c r="F108" s="85" t="str">
        <f t="shared" si="19"/>
        <v/>
      </c>
      <c r="G108" s="69" t="str">
        <f t="shared" si="20"/>
        <v/>
      </c>
    </row>
    <row r="109" spans="1:7" x14ac:dyDescent="0.25">
      <c r="A109" s="84" t="str">
        <f t="shared" si="14"/>
        <v/>
      </c>
      <c r="B109" s="75" t="str">
        <f t="shared" si="15"/>
        <v/>
      </c>
      <c r="C109" s="69" t="str">
        <f t="shared" si="16"/>
        <v/>
      </c>
      <c r="D109" s="85" t="str">
        <f t="shared" si="17"/>
        <v/>
      </c>
      <c r="E109" s="85" t="str">
        <f t="shared" si="18"/>
        <v/>
      </c>
      <c r="F109" s="85" t="str">
        <f t="shared" si="19"/>
        <v/>
      </c>
      <c r="G109" s="69" t="str">
        <f t="shared" si="20"/>
        <v/>
      </c>
    </row>
    <row r="110" spans="1:7" x14ac:dyDescent="0.25">
      <c r="A110" s="84" t="str">
        <f t="shared" si="14"/>
        <v/>
      </c>
      <c r="B110" s="75" t="str">
        <f t="shared" si="15"/>
        <v/>
      </c>
      <c r="C110" s="69" t="str">
        <f t="shared" si="16"/>
        <v/>
      </c>
      <c r="D110" s="85" t="str">
        <f t="shared" si="17"/>
        <v/>
      </c>
      <c r="E110" s="85" t="str">
        <f t="shared" si="18"/>
        <v/>
      </c>
      <c r="F110" s="85" t="str">
        <f t="shared" si="19"/>
        <v/>
      </c>
      <c r="G110" s="69" t="str">
        <f t="shared" si="20"/>
        <v/>
      </c>
    </row>
    <row r="111" spans="1:7" x14ac:dyDescent="0.25">
      <c r="A111" s="84" t="str">
        <f t="shared" si="14"/>
        <v/>
      </c>
      <c r="B111" s="75" t="str">
        <f t="shared" si="15"/>
        <v/>
      </c>
      <c r="C111" s="69" t="str">
        <f t="shared" si="16"/>
        <v/>
      </c>
      <c r="D111" s="85" t="str">
        <f t="shared" si="17"/>
        <v/>
      </c>
      <c r="E111" s="85" t="str">
        <f t="shared" si="18"/>
        <v/>
      </c>
      <c r="F111" s="85" t="str">
        <f t="shared" si="19"/>
        <v/>
      </c>
      <c r="G111" s="69" t="str">
        <f t="shared" si="20"/>
        <v/>
      </c>
    </row>
    <row r="112" spans="1:7" x14ac:dyDescent="0.25">
      <c r="A112" s="84" t="str">
        <f t="shared" si="14"/>
        <v/>
      </c>
      <c r="B112" s="75" t="str">
        <f t="shared" si="15"/>
        <v/>
      </c>
      <c r="C112" s="69" t="str">
        <f t="shared" si="16"/>
        <v/>
      </c>
      <c r="D112" s="85" t="str">
        <f t="shared" si="17"/>
        <v/>
      </c>
      <c r="E112" s="85" t="str">
        <f t="shared" si="18"/>
        <v/>
      </c>
      <c r="F112" s="85" t="str">
        <f t="shared" si="19"/>
        <v/>
      </c>
      <c r="G112" s="69" t="str">
        <f t="shared" si="20"/>
        <v/>
      </c>
    </row>
    <row r="113" spans="1:7" x14ac:dyDescent="0.25">
      <c r="A113" s="84" t="str">
        <f t="shared" si="14"/>
        <v/>
      </c>
      <c r="B113" s="75" t="str">
        <f t="shared" si="15"/>
        <v/>
      </c>
      <c r="C113" s="69" t="str">
        <f t="shared" si="16"/>
        <v/>
      </c>
      <c r="D113" s="85" t="str">
        <f t="shared" si="17"/>
        <v/>
      </c>
      <c r="E113" s="85" t="str">
        <f t="shared" si="18"/>
        <v/>
      </c>
      <c r="F113" s="85" t="str">
        <f t="shared" si="19"/>
        <v/>
      </c>
      <c r="G113" s="69" t="str">
        <f t="shared" si="20"/>
        <v/>
      </c>
    </row>
    <row r="114" spans="1:7" x14ac:dyDescent="0.25">
      <c r="A114" s="84" t="str">
        <f t="shared" si="14"/>
        <v/>
      </c>
      <c r="B114" s="75" t="str">
        <f t="shared" si="15"/>
        <v/>
      </c>
      <c r="C114" s="69" t="str">
        <f t="shared" si="16"/>
        <v/>
      </c>
      <c r="D114" s="85" t="str">
        <f t="shared" si="17"/>
        <v/>
      </c>
      <c r="E114" s="85" t="str">
        <f t="shared" si="18"/>
        <v/>
      </c>
      <c r="F114" s="85" t="str">
        <f t="shared" si="19"/>
        <v/>
      </c>
      <c r="G114" s="69" t="str">
        <f t="shared" si="20"/>
        <v/>
      </c>
    </row>
    <row r="115" spans="1:7" x14ac:dyDescent="0.25">
      <c r="A115" s="84" t="str">
        <f t="shared" si="14"/>
        <v/>
      </c>
      <c r="B115" s="75" t="str">
        <f t="shared" si="15"/>
        <v/>
      </c>
      <c r="C115" s="69" t="str">
        <f t="shared" si="16"/>
        <v/>
      </c>
      <c r="D115" s="85" t="str">
        <f t="shared" si="17"/>
        <v/>
      </c>
      <c r="E115" s="85" t="str">
        <f t="shared" si="18"/>
        <v/>
      </c>
      <c r="F115" s="85" t="str">
        <f t="shared" si="19"/>
        <v/>
      </c>
      <c r="G115" s="69" t="str">
        <f t="shared" si="20"/>
        <v/>
      </c>
    </row>
    <row r="116" spans="1:7" x14ac:dyDescent="0.25">
      <c r="A116" s="84" t="str">
        <f t="shared" si="14"/>
        <v/>
      </c>
      <c r="B116" s="75" t="str">
        <f t="shared" si="15"/>
        <v/>
      </c>
      <c r="C116" s="69" t="str">
        <f t="shared" si="16"/>
        <v/>
      </c>
      <c r="D116" s="85" t="str">
        <f t="shared" si="17"/>
        <v/>
      </c>
      <c r="E116" s="85" t="str">
        <f t="shared" si="18"/>
        <v/>
      </c>
      <c r="F116" s="85" t="str">
        <f t="shared" si="19"/>
        <v/>
      </c>
      <c r="G116" s="69" t="str">
        <f t="shared" si="20"/>
        <v/>
      </c>
    </row>
    <row r="117" spans="1:7" x14ac:dyDescent="0.25">
      <c r="A117" s="84" t="str">
        <f t="shared" si="14"/>
        <v/>
      </c>
      <c r="B117" s="75" t="str">
        <f t="shared" si="15"/>
        <v/>
      </c>
      <c r="C117" s="69" t="str">
        <f t="shared" si="16"/>
        <v/>
      </c>
      <c r="D117" s="85" t="str">
        <f t="shared" si="17"/>
        <v/>
      </c>
      <c r="E117" s="85" t="str">
        <f t="shared" si="18"/>
        <v/>
      </c>
      <c r="F117" s="85" t="str">
        <f t="shared" si="19"/>
        <v/>
      </c>
      <c r="G117" s="69" t="str">
        <f t="shared" si="20"/>
        <v/>
      </c>
    </row>
    <row r="118" spans="1:7" x14ac:dyDescent="0.25">
      <c r="A118" s="84" t="str">
        <f t="shared" si="14"/>
        <v/>
      </c>
      <c r="B118" s="75" t="str">
        <f t="shared" si="15"/>
        <v/>
      </c>
      <c r="C118" s="69" t="str">
        <f t="shared" si="16"/>
        <v/>
      </c>
      <c r="D118" s="85" t="str">
        <f t="shared" si="17"/>
        <v/>
      </c>
      <c r="E118" s="85" t="str">
        <f t="shared" si="18"/>
        <v/>
      </c>
      <c r="F118" s="85" t="str">
        <f t="shared" si="19"/>
        <v/>
      </c>
      <c r="G118" s="69" t="str">
        <f t="shared" si="20"/>
        <v/>
      </c>
    </row>
    <row r="119" spans="1:7" x14ac:dyDescent="0.25">
      <c r="A119" s="84" t="str">
        <f t="shared" si="14"/>
        <v/>
      </c>
      <c r="B119" s="75" t="str">
        <f t="shared" si="15"/>
        <v/>
      </c>
      <c r="C119" s="69" t="str">
        <f t="shared" si="16"/>
        <v/>
      </c>
      <c r="D119" s="85" t="str">
        <f t="shared" si="17"/>
        <v/>
      </c>
      <c r="E119" s="85" t="str">
        <f t="shared" si="18"/>
        <v/>
      </c>
      <c r="F119" s="85" t="str">
        <f t="shared" si="19"/>
        <v/>
      </c>
      <c r="G119" s="69" t="str">
        <f t="shared" si="20"/>
        <v/>
      </c>
    </row>
    <row r="120" spans="1:7" x14ac:dyDescent="0.25">
      <c r="A120" s="84" t="str">
        <f t="shared" si="14"/>
        <v/>
      </c>
      <c r="B120" s="75" t="str">
        <f t="shared" si="15"/>
        <v/>
      </c>
      <c r="C120" s="69" t="str">
        <f t="shared" si="16"/>
        <v/>
      </c>
      <c r="D120" s="85" t="str">
        <f t="shared" si="17"/>
        <v/>
      </c>
      <c r="E120" s="85" t="str">
        <f t="shared" si="18"/>
        <v/>
      </c>
      <c r="F120" s="85" t="str">
        <f t="shared" si="19"/>
        <v/>
      </c>
      <c r="G120" s="69" t="str">
        <f t="shared" si="20"/>
        <v/>
      </c>
    </row>
    <row r="121" spans="1:7" x14ac:dyDescent="0.25">
      <c r="A121" s="84" t="str">
        <f t="shared" si="14"/>
        <v/>
      </c>
      <c r="B121" s="75" t="str">
        <f t="shared" si="15"/>
        <v/>
      </c>
      <c r="C121" s="69" t="str">
        <f t="shared" si="16"/>
        <v/>
      </c>
      <c r="D121" s="85" t="str">
        <f t="shared" si="17"/>
        <v/>
      </c>
      <c r="E121" s="85" t="str">
        <f t="shared" si="18"/>
        <v/>
      </c>
      <c r="F121" s="85" t="str">
        <f t="shared" si="19"/>
        <v/>
      </c>
      <c r="G121" s="69" t="str">
        <f t="shared" si="20"/>
        <v/>
      </c>
    </row>
    <row r="122" spans="1:7" x14ac:dyDescent="0.25">
      <c r="A122" s="84" t="str">
        <f t="shared" si="14"/>
        <v/>
      </c>
      <c r="B122" s="75" t="str">
        <f t="shared" si="15"/>
        <v/>
      </c>
      <c r="C122" s="69" t="str">
        <f t="shared" si="16"/>
        <v/>
      </c>
      <c r="D122" s="85" t="str">
        <f t="shared" si="17"/>
        <v/>
      </c>
      <c r="E122" s="85" t="str">
        <f t="shared" si="18"/>
        <v/>
      </c>
      <c r="F122" s="85" t="str">
        <f t="shared" si="19"/>
        <v/>
      </c>
      <c r="G122" s="69" t="str">
        <f t="shared" si="20"/>
        <v/>
      </c>
    </row>
    <row r="123" spans="1:7" x14ac:dyDescent="0.25">
      <c r="A123" s="84" t="str">
        <f t="shared" si="14"/>
        <v/>
      </c>
      <c r="B123" s="75" t="str">
        <f t="shared" si="15"/>
        <v/>
      </c>
      <c r="C123" s="69" t="str">
        <f t="shared" si="16"/>
        <v/>
      </c>
      <c r="D123" s="85" t="str">
        <f t="shared" si="17"/>
        <v/>
      </c>
      <c r="E123" s="85" t="str">
        <f t="shared" si="18"/>
        <v/>
      </c>
      <c r="F123" s="85" t="str">
        <f t="shared" si="19"/>
        <v/>
      </c>
      <c r="G123" s="69" t="str">
        <f t="shared" si="20"/>
        <v/>
      </c>
    </row>
    <row r="124" spans="1:7" x14ac:dyDescent="0.25">
      <c r="A124" s="84" t="str">
        <f t="shared" si="14"/>
        <v/>
      </c>
      <c r="B124" s="75" t="str">
        <f t="shared" si="15"/>
        <v/>
      </c>
      <c r="C124" s="69" t="str">
        <f t="shared" si="16"/>
        <v/>
      </c>
      <c r="D124" s="85" t="str">
        <f t="shared" si="17"/>
        <v/>
      </c>
      <c r="E124" s="85" t="str">
        <f t="shared" si="18"/>
        <v/>
      </c>
      <c r="F124" s="85" t="str">
        <f t="shared" si="19"/>
        <v/>
      </c>
      <c r="G124" s="69" t="str">
        <f t="shared" si="20"/>
        <v/>
      </c>
    </row>
    <row r="125" spans="1:7" x14ac:dyDescent="0.25">
      <c r="A125" s="84" t="str">
        <f t="shared" si="14"/>
        <v/>
      </c>
      <c r="B125" s="75" t="str">
        <f t="shared" si="15"/>
        <v/>
      </c>
      <c r="C125" s="69" t="str">
        <f t="shared" si="16"/>
        <v/>
      </c>
      <c r="D125" s="85" t="str">
        <f t="shared" si="17"/>
        <v/>
      </c>
      <c r="E125" s="85" t="str">
        <f t="shared" si="18"/>
        <v/>
      </c>
      <c r="F125" s="85" t="str">
        <f t="shared" si="19"/>
        <v/>
      </c>
      <c r="G125" s="69" t="str">
        <f t="shared" si="20"/>
        <v/>
      </c>
    </row>
    <row r="126" spans="1:7" x14ac:dyDescent="0.25">
      <c r="A126" s="84" t="str">
        <f t="shared" si="14"/>
        <v/>
      </c>
      <c r="B126" s="75" t="str">
        <f t="shared" si="15"/>
        <v/>
      </c>
      <c r="C126" s="69" t="str">
        <f t="shared" si="16"/>
        <v/>
      </c>
      <c r="D126" s="85" t="str">
        <f t="shared" si="17"/>
        <v/>
      </c>
      <c r="E126" s="85" t="str">
        <f t="shared" si="18"/>
        <v/>
      </c>
      <c r="F126" s="85" t="str">
        <f t="shared" si="19"/>
        <v/>
      </c>
      <c r="G126" s="69" t="str">
        <f t="shared" si="20"/>
        <v/>
      </c>
    </row>
    <row r="127" spans="1:7" x14ac:dyDescent="0.25">
      <c r="A127" s="84" t="str">
        <f t="shared" si="14"/>
        <v/>
      </c>
      <c r="B127" s="75" t="str">
        <f t="shared" si="15"/>
        <v/>
      </c>
      <c r="C127" s="69" t="str">
        <f t="shared" si="16"/>
        <v/>
      </c>
      <c r="D127" s="85" t="str">
        <f t="shared" si="17"/>
        <v/>
      </c>
      <c r="E127" s="85" t="str">
        <f t="shared" si="18"/>
        <v/>
      </c>
      <c r="F127" s="85" t="str">
        <f t="shared" si="19"/>
        <v/>
      </c>
      <c r="G127" s="69" t="str">
        <f t="shared" si="20"/>
        <v/>
      </c>
    </row>
    <row r="128" spans="1:7" x14ac:dyDescent="0.25">
      <c r="A128" s="84" t="str">
        <f t="shared" si="14"/>
        <v/>
      </c>
      <c r="B128" s="75" t="str">
        <f t="shared" si="15"/>
        <v/>
      </c>
      <c r="C128" s="69" t="str">
        <f t="shared" si="16"/>
        <v/>
      </c>
      <c r="D128" s="85" t="str">
        <f t="shared" si="17"/>
        <v/>
      </c>
      <c r="E128" s="85" t="str">
        <f t="shared" si="18"/>
        <v/>
      </c>
      <c r="F128" s="85" t="str">
        <f t="shared" si="19"/>
        <v/>
      </c>
      <c r="G128" s="69" t="str">
        <f t="shared" si="20"/>
        <v/>
      </c>
    </row>
    <row r="129" spans="1:7" x14ac:dyDescent="0.25">
      <c r="A129" s="84" t="str">
        <f t="shared" si="14"/>
        <v/>
      </c>
      <c r="B129" s="75" t="str">
        <f t="shared" si="15"/>
        <v/>
      </c>
      <c r="C129" s="69" t="str">
        <f t="shared" si="16"/>
        <v/>
      </c>
      <c r="D129" s="85" t="str">
        <f t="shared" si="17"/>
        <v/>
      </c>
      <c r="E129" s="85" t="str">
        <f t="shared" si="18"/>
        <v/>
      </c>
      <c r="F129" s="85" t="str">
        <f t="shared" si="19"/>
        <v/>
      </c>
      <c r="G129" s="69" t="str">
        <f t="shared" si="20"/>
        <v/>
      </c>
    </row>
    <row r="130" spans="1:7" x14ac:dyDescent="0.25">
      <c r="A130" s="84" t="str">
        <f t="shared" si="14"/>
        <v/>
      </c>
      <c r="B130" s="75" t="str">
        <f t="shared" si="15"/>
        <v/>
      </c>
      <c r="C130" s="69" t="str">
        <f t="shared" si="16"/>
        <v/>
      </c>
      <c r="D130" s="85" t="str">
        <f t="shared" si="17"/>
        <v/>
      </c>
      <c r="E130" s="85" t="str">
        <f t="shared" si="18"/>
        <v/>
      </c>
      <c r="F130" s="85" t="str">
        <f t="shared" si="19"/>
        <v/>
      </c>
      <c r="G130" s="69" t="str">
        <f t="shared" si="20"/>
        <v/>
      </c>
    </row>
    <row r="131" spans="1:7" x14ac:dyDescent="0.25">
      <c r="A131" s="84" t="str">
        <f t="shared" si="14"/>
        <v/>
      </c>
      <c r="B131" s="75" t="str">
        <f t="shared" si="15"/>
        <v/>
      </c>
      <c r="C131" s="69" t="str">
        <f t="shared" si="16"/>
        <v/>
      </c>
      <c r="D131" s="85" t="str">
        <f t="shared" si="17"/>
        <v/>
      </c>
      <c r="E131" s="85" t="str">
        <f t="shared" si="18"/>
        <v/>
      </c>
      <c r="F131" s="85" t="str">
        <f t="shared" si="19"/>
        <v/>
      </c>
      <c r="G131" s="69" t="str">
        <f t="shared" si="20"/>
        <v/>
      </c>
    </row>
    <row r="132" spans="1:7" x14ac:dyDescent="0.25">
      <c r="A132" s="84" t="str">
        <f t="shared" si="14"/>
        <v/>
      </c>
      <c r="B132" s="75" t="str">
        <f t="shared" si="15"/>
        <v/>
      </c>
      <c r="C132" s="69" t="str">
        <f t="shared" si="16"/>
        <v/>
      </c>
      <c r="D132" s="85" t="str">
        <f t="shared" si="17"/>
        <v/>
      </c>
      <c r="E132" s="85" t="str">
        <f t="shared" si="18"/>
        <v/>
      </c>
      <c r="F132" s="85" t="str">
        <f t="shared" si="19"/>
        <v/>
      </c>
      <c r="G132" s="69" t="str">
        <f t="shared" si="20"/>
        <v/>
      </c>
    </row>
    <row r="133" spans="1:7" x14ac:dyDescent="0.25">
      <c r="A133" s="84" t="str">
        <f t="shared" si="14"/>
        <v/>
      </c>
      <c r="B133" s="75" t="str">
        <f t="shared" si="15"/>
        <v/>
      </c>
      <c r="C133" s="69" t="str">
        <f t="shared" si="16"/>
        <v/>
      </c>
      <c r="D133" s="85" t="str">
        <f t="shared" si="17"/>
        <v/>
      </c>
      <c r="E133" s="85" t="str">
        <f t="shared" si="18"/>
        <v/>
      </c>
      <c r="F133" s="85" t="str">
        <f t="shared" si="19"/>
        <v/>
      </c>
      <c r="G133" s="69" t="str">
        <f t="shared" si="20"/>
        <v/>
      </c>
    </row>
    <row r="134" spans="1:7" x14ac:dyDescent="0.25">
      <c r="A134" s="84" t="str">
        <f t="shared" si="14"/>
        <v/>
      </c>
      <c r="B134" s="75" t="str">
        <f t="shared" si="15"/>
        <v/>
      </c>
      <c r="C134" s="69" t="str">
        <f t="shared" si="16"/>
        <v/>
      </c>
      <c r="D134" s="85" t="str">
        <f t="shared" si="17"/>
        <v/>
      </c>
      <c r="E134" s="85" t="str">
        <f t="shared" si="18"/>
        <v/>
      </c>
      <c r="F134" s="85" t="str">
        <f t="shared" si="19"/>
        <v/>
      </c>
      <c r="G134" s="69" t="str">
        <f t="shared" si="20"/>
        <v/>
      </c>
    </row>
    <row r="135" spans="1:7" x14ac:dyDescent="0.25">
      <c r="A135" s="84" t="str">
        <f t="shared" si="14"/>
        <v/>
      </c>
      <c r="B135" s="75" t="str">
        <f t="shared" si="15"/>
        <v/>
      </c>
      <c r="C135" s="69" t="str">
        <f t="shared" si="16"/>
        <v/>
      </c>
      <c r="D135" s="85" t="str">
        <f t="shared" si="17"/>
        <v/>
      </c>
      <c r="E135" s="85" t="str">
        <f t="shared" si="18"/>
        <v/>
      </c>
      <c r="F135" s="85" t="str">
        <f t="shared" si="19"/>
        <v/>
      </c>
      <c r="G135" s="69" t="str">
        <f t="shared" si="20"/>
        <v/>
      </c>
    </row>
    <row r="136" spans="1:7" x14ac:dyDescent="0.25">
      <c r="A136" s="84" t="str">
        <f t="shared" si="14"/>
        <v/>
      </c>
      <c r="B136" s="75" t="str">
        <f t="shared" si="15"/>
        <v/>
      </c>
      <c r="C136" s="69" t="str">
        <f t="shared" si="16"/>
        <v/>
      </c>
      <c r="D136" s="85" t="str">
        <f t="shared" si="17"/>
        <v/>
      </c>
      <c r="E136" s="85" t="str">
        <f t="shared" si="18"/>
        <v/>
      </c>
      <c r="F136" s="85" t="str">
        <f t="shared" si="19"/>
        <v/>
      </c>
      <c r="G136" s="69" t="str">
        <f t="shared" si="20"/>
        <v/>
      </c>
    </row>
    <row r="137" spans="1:7" x14ac:dyDescent="0.25">
      <c r="A137" s="84" t="str">
        <f t="shared" si="14"/>
        <v/>
      </c>
      <c r="B137" s="75" t="str">
        <f t="shared" si="15"/>
        <v/>
      </c>
      <c r="C137" s="69" t="str">
        <f t="shared" si="16"/>
        <v/>
      </c>
      <c r="D137" s="85" t="str">
        <f t="shared" si="17"/>
        <v/>
      </c>
      <c r="E137" s="85" t="str">
        <f t="shared" si="18"/>
        <v/>
      </c>
      <c r="F137" s="85" t="str">
        <f t="shared" si="19"/>
        <v/>
      </c>
      <c r="G137" s="69" t="str">
        <f t="shared" si="20"/>
        <v/>
      </c>
    </row>
    <row r="138" spans="1:7" x14ac:dyDescent="0.25">
      <c r="A138" s="84" t="str">
        <f t="shared" si="14"/>
        <v/>
      </c>
      <c r="B138" s="75" t="str">
        <f t="shared" si="15"/>
        <v/>
      </c>
      <c r="C138" s="69" t="str">
        <f t="shared" si="16"/>
        <v/>
      </c>
      <c r="D138" s="85" t="str">
        <f t="shared" si="17"/>
        <v/>
      </c>
      <c r="E138" s="85" t="str">
        <f t="shared" si="18"/>
        <v/>
      </c>
      <c r="F138" s="85" t="str">
        <f t="shared" si="19"/>
        <v/>
      </c>
      <c r="G138" s="69" t="str">
        <f t="shared" si="20"/>
        <v/>
      </c>
    </row>
    <row r="139" spans="1:7" x14ac:dyDescent="0.25">
      <c r="A139" s="84" t="str">
        <f t="shared" si="14"/>
        <v/>
      </c>
      <c r="B139" s="75" t="str">
        <f t="shared" si="15"/>
        <v/>
      </c>
      <c r="C139" s="69" t="str">
        <f t="shared" si="16"/>
        <v/>
      </c>
      <c r="D139" s="85" t="str">
        <f t="shared" si="17"/>
        <v/>
      </c>
      <c r="E139" s="85" t="str">
        <f t="shared" si="18"/>
        <v/>
      </c>
      <c r="F139" s="85" t="str">
        <f t="shared" si="19"/>
        <v/>
      </c>
      <c r="G139" s="69" t="str">
        <f t="shared" si="20"/>
        <v/>
      </c>
    </row>
    <row r="140" spans="1:7" x14ac:dyDescent="0.25">
      <c r="A140" s="84" t="str">
        <f t="shared" si="14"/>
        <v/>
      </c>
      <c r="B140" s="75" t="str">
        <f t="shared" si="15"/>
        <v/>
      </c>
      <c r="C140" s="69" t="str">
        <f t="shared" si="16"/>
        <v/>
      </c>
      <c r="D140" s="85" t="str">
        <f t="shared" si="17"/>
        <v/>
      </c>
      <c r="E140" s="85" t="str">
        <f t="shared" si="18"/>
        <v/>
      </c>
      <c r="F140" s="85" t="str">
        <f t="shared" si="19"/>
        <v/>
      </c>
      <c r="G140" s="69" t="str">
        <f t="shared" si="20"/>
        <v/>
      </c>
    </row>
    <row r="141" spans="1:7" x14ac:dyDescent="0.25">
      <c r="A141" s="84" t="str">
        <f t="shared" si="14"/>
        <v/>
      </c>
      <c r="B141" s="75" t="str">
        <f t="shared" si="15"/>
        <v/>
      </c>
      <c r="C141" s="69" t="str">
        <f t="shared" si="16"/>
        <v/>
      </c>
      <c r="D141" s="85" t="str">
        <f t="shared" si="17"/>
        <v/>
      </c>
      <c r="E141" s="85" t="str">
        <f t="shared" si="18"/>
        <v/>
      </c>
      <c r="F141" s="85" t="str">
        <f t="shared" si="19"/>
        <v/>
      </c>
      <c r="G141" s="69" t="str">
        <f t="shared" si="20"/>
        <v/>
      </c>
    </row>
    <row r="142" spans="1:7" x14ac:dyDescent="0.25">
      <c r="A142" s="84" t="str">
        <f t="shared" si="14"/>
        <v/>
      </c>
      <c r="B142" s="75" t="str">
        <f t="shared" si="15"/>
        <v/>
      </c>
      <c r="C142" s="69" t="str">
        <f t="shared" si="16"/>
        <v/>
      </c>
      <c r="D142" s="85" t="str">
        <f t="shared" si="17"/>
        <v/>
      </c>
      <c r="E142" s="85" t="str">
        <f t="shared" si="18"/>
        <v/>
      </c>
      <c r="F142" s="85" t="str">
        <f t="shared" si="19"/>
        <v/>
      </c>
      <c r="G142" s="69" t="str">
        <f t="shared" si="20"/>
        <v/>
      </c>
    </row>
    <row r="143" spans="1:7" x14ac:dyDescent="0.25">
      <c r="A143" s="84" t="str">
        <f t="shared" si="14"/>
        <v/>
      </c>
      <c r="B143" s="75" t="str">
        <f t="shared" si="15"/>
        <v/>
      </c>
      <c r="C143" s="69" t="str">
        <f t="shared" si="16"/>
        <v/>
      </c>
      <c r="D143" s="85" t="str">
        <f t="shared" si="17"/>
        <v/>
      </c>
      <c r="E143" s="85" t="str">
        <f t="shared" si="18"/>
        <v/>
      </c>
      <c r="F143" s="85" t="str">
        <f t="shared" si="19"/>
        <v/>
      </c>
      <c r="G143" s="69" t="str">
        <f t="shared" si="20"/>
        <v/>
      </c>
    </row>
    <row r="144" spans="1:7" x14ac:dyDescent="0.25">
      <c r="A144" s="84" t="str">
        <f t="shared" si="14"/>
        <v/>
      </c>
      <c r="B144" s="75" t="str">
        <f t="shared" si="15"/>
        <v/>
      </c>
      <c r="C144" s="69" t="str">
        <f t="shared" si="16"/>
        <v/>
      </c>
      <c r="D144" s="85" t="str">
        <f t="shared" si="17"/>
        <v/>
      </c>
      <c r="E144" s="85" t="str">
        <f t="shared" si="18"/>
        <v/>
      </c>
      <c r="F144" s="85" t="str">
        <f t="shared" si="19"/>
        <v/>
      </c>
      <c r="G144" s="69" t="str">
        <f t="shared" si="20"/>
        <v/>
      </c>
    </row>
    <row r="145" spans="1:7" x14ac:dyDescent="0.25">
      <c r="A145" s="84" t="str">
        <f t="shared" si="14"/>
        <v/>
      </c>
      <c r="B145" s="75" t="str">
        <f t="shared" si="15"/>
        <v/>
      </c>
      <c r="C145" s="69" t="str">
        <f t="shared" si="16"/>
        <v/>
      </c>
      <c r="D145" s="85" t="str">
        <f t="shared" si="17"/>
        <v/>
      </c>
      <c r="E145" s="85" t="str">
        <f t="shared" si="18"/>
        <v/>
      </c>
      <c r="F145" s="85" t="str">
        <f t="shared" si="19"/>
        <v/>
      </c>
      <c r="G145" s="69" t="str">
        <f t="shared" si="20"/>
        <v/>
      </c>
    </row>
    <row r="146" spans="1:7" x14ac:dyDescent="0.25">
      <c r="A146" s="84" t="str">
        <f t="shared" si="14"/>
        <v/>
      </c>
      <c r="B146" s="75" t="str">
        <f t="shared" si="15"/>
        <v/>
      </c>
      <c r="C146" s="69" t="str">
        <f t="shared" si="16"/>
        <v/>
      </c>
      <c r="D146" s="85" t="str">
        <f t="shared" si="17"/>
        <v/>
      </c>
      <c r="E146" s="85" t="str">
        <f t="shared" si="18"/>
        <v/>
      </c>
      <c r="F146" s="85" t="str">
        <f t="shared" si="19"/>
        <v/>
      </c>
      <c r="G146" s="69" t="str">
        <f t="shared" si="20"/>
        <v/>
      </c>
    </row>
    <row r="147" spans="1:7" x14ac:dyDescent="0.25">
      <c r="A147" s="84" t="str">
        <f t="shared" si="14"/>
        <v/>
      </c>
      <c r="B147" s="75" t="str">
        <f t="shared" si="15"/>
        <v/>
      </c>
      <c r="C147" s="69" t="str">
        <f t="shared" si="16"/>
        <v/>
      </c>
      <c r="D147" s="85" t="str">
        <f t="shared" si="17"/>
        <v/>
      </c>
      <c r="E147" s="85" t="str">
        <f t="shared" si="18"/>
        <v/>
      </c>
      <c r="F147" s="85" t="str">
        <f t="shared" si="19"/>
        <v/>
      </c>
      <c r="G147" s="69" t="str">
        <f t="shared" si="20"/>
        <v/>
      </c>
    </row>
    <row r="148" spans="1:7" x14ac:dyDescent="0.25">
      <c r="A148" s="84" t="str">
        <f t="shared" ref="A148:A211" si="21">IF(B148="","",EDATE(A147,1))</f>
        <v/>
      </c>
      <c r="B148" s="75" t="str">
        <f t="shared" ref="B148:B211" si="22">IF(B147="","",IF(SUM(B147)+1&lt;=$E$7,SUM(B147)+1,""))</f>
        <v/>
      </c>
      <c r="C148" s="69" t="str">
        <f t="shared" ref="C148:C211" si="23">IF(B148="","",G147)</f>
        <v/>
      </c>
      <c r="D148" s="85" t="str">
        <f t="shared" ref="D148:D211" si="24">IF(B148="","",IPMT($E$13/12,B148,$E$7,-$E$11,$E$12,0))</f>
        <v/>
      </c>
      <c r="E148" s="85" t="str">
        <f t="shared" ref="E148:E211" si="25">IF(B148="","",PPMT($E$13/12,B148,$E$7,-$E$11,$E$12,0))</f>
        <v/>
      </c>
      <c r="F148" s="85" t="str">
        <f t="shared" ref="F148:F211" si="26">IF(B148="","",SUM(D148:E148))</f>
        <v/>
      </c>
      <c r="G148" s="69" t="str">
        <f t="shared" ref="G148:G211" si="27">IF(B148="","",SUM(C148)-SUM(E148))</f>
        <v/>
      </c>
    </row>
    <row r="149" spans="1:7" x14ac:dyDescent="0.25">
      <c r="A149" s="84" t="str">
        <f t="shared" si="21"/>
        <v/>
      </c>
      <c r="B149" s="75" t="str">
        <f t="shared" si="22"/>
        <v/>
      </c>
      <c r="C149" s="69" t="str">
        <f t="shared" si="23"/>
        <v/>
      </c>
      <c r="D149" s="85" t="str">
        <f t="shared" si="24"/>
        <v/>
      </c>
      <c r="E149" s="85" t="str">
        <f t="shared" si="25"/>
        <v/>
      </c>
      <c r="F149" s="85" t="str">
        <f t="shared" si="26"/>
        <v/>
      </c>
      <c r="G149" s="69" t="str">
        <f t="shared" si="27"/>
        <v/>
      </c>
    </row>
    <row r="150" spans="1:7" x14ac:dyDescent="0.25">
      <c r="A150" s="84" t="str">
        <f t="shared" si="21"/>
        <v/>
      </c>
      <c r="B150" s="75" t="str">
        <f t="shared" si="22"/>
        <v/>
      </c>
      <c r="C150" s="69" t="str">
        <f t="shared" si="23"/>
        <v/>
      </c>
      <c r="D150" s="85" t="str">
        <f t="shared" si="24"/>
        <v/>
      </c>
      <c r="E150" s="85" t="str">
        <f t="shared" si="25"/>
        <v/>
      </c>
      <c r="F150" s="85" t="str">
        <f t="shared" si="26"/>
        <v/>
      </c>
      <c r="G150" s="69" t="str">
        <f t="shared" si="27"/>
        <v/>
      </c>
    </row>
    <row r="151" spans="1:7" x14ac:dyDescent="0.25">
      <c r="A151" s="84" t="str">
        <f t="shared" si="21"/>
        <v/>
      </c>
      <c r="B151" s="75" t="str">
        <f t="shared" si="22"/>
        <v/>
      </c>
      <c r="C151" s="69" t="str">
        <f t="shared" si="23"/>
        <v/>
      </c>
      <c r="D151" s="85" t="str">
        <f t="shared" si="24"/>
        <v/>
      </c>
      <c r="E151" s="85" t="str">
        <f t="shared" si="25"/>
        <v/>
      </c>
      <c r="F151" s="85" t="str">
        <f t="shared" si="26"/>
        <v/>
      </c>
      <c r="G151" s="69" t="str">
        <f t="shared" si="27"/>
        <v/>
      </c>
    </row>
    <row r="152" spans="1:7" x14ac:dyDescent="0.25">
      <c r="A152" s="84" t="str">
        <f t="shared" si="21"/>
        <v/>
      </c>
      <c r="B152" s="75" t="str">
        <f t="shared" si="22"/>
        <v/>
      </c>
      <c r="C152" s="69" t="str">
        <f t="shared" si="23"/>
        <v/>
      </c>
      <c r="D152" s="85" t="str">
        <f t="shared" si="24"/>
        <v/>
      </c>
      <c r="E152" s="85" t="str">
        <f t="shared" si="25"/>
        <v/>
      </c>
      <c r="F152" s="85" t="str">
        <f t="shared" si="26"/>
        <v/>
      </c>
      <c r="G152" s="69" t="str">
        <f t="shared" si="27"/>
        <v/>
      </c>
    </row>
    <row r="153" spans="1:7" x14ac:dyDescent="0.25">
      <c r="A153" s="84" t="str">
        <f t="shared" si="21"/>
        <v/>
      </c>
      <c r="B153" s="75" t="str">
        <f t="shared" si="22"/>
        <v/>
      </c>
      <c r="C153" s="69" t="str">
        <f t="shared" si="23"/>
        <v/>
      </c>
      <c r="D153" s="85" t="str">
        <f t="shared" si="24"/>
        <v/>
      </c>
      <c r="E153" s="85" t="str">
        <f t="shared" si="25"/>
        <v/>
      </c>
      <c r="F153" s="85" t="str">
        <f t="shared" si="26"/>
        <v/>
      </c>
      <c r="G153" s="69" t="str">
        <f t="shared" si="27"/>
        <v/>
      </c>
    </row>
    <row r="154" spans="1:7" x14ac:dyDescent="0.25">
      <c r="A154" s="84" t="str">
        <f t="shared" si="21"/>
        <v/>
      </c>
      <c r="B154" s="75" t="str">
        <f t="shared" si="22"/>
        <v/>
      </c>
      <c r="C154" s="69" t="str">
        <f t="shared" si="23"/>
        <v/>
      </c>
      <c r="D154" s="85" t="str">
        <f t="shared" si="24"/>
        <v/>
      </c>
      <c r="E154" s="85" t="str">
        <f t="shared" si="25"/>
        <v/>
      </c>
      <c r="F154" s="85" t="str">
        <f t="shared" si="26"/>
        <v/>
      </c>
      <c r="G154" s="69" t="str">
        <f t="shared" si="27"/>
        <v/>
      </c>
    </row>
    <row r="155" spans="1:7" x14ac:dyDescent="0.25">
      <c r="A155" s="84" t="str">
        <f t="shared" si="21"/>
        <v/>
      </c>
      <c r="B155" s="75" t="str">
        <f t="shared" si="22"/>
        <v/>
      </c>
      <c r="C155" s="69" t="str">
        <f t="shared" si="23"/>
        <v/>
      </c>
      <c r="D155" s="85" t="str">
        <f t="shared" si="24"/>
        <v/>
      </c>
      <c r="E155" s="85" t="str">
        <f t="shared" si="25"/>
        <v/>
      </c>
      <c r="F155" s="85" t="str">
        <f t="shared" si="26"/>
        <v/>
      </c>
      <c r="G155" s="69" t="str">
        <f t="shared" si="27"/>
        <v/>
      </c>
    </row>
    <row r="156" spans="1:7" x14ac:dyDescent="0.25">
      <c r="A156" s="84" t="str">
        <f t="shared" si="21"/>
        <v/>
      </c>
      <c r="B156" s="75" t="str">
        <f t="shared" si="22"/>
        <v/>
      </c>
      <c r="C156" s="69" t="str">
        <f t="shared" si="23"/>
        <v/>
      </c>
      <c r="D156" s="85" t="str">
        <f t="shared" si="24"/>
        <v/>
      </c>
      <c r="E156" s="85" t="str">
        <f t="shared" si="25"/>
        <v/>
      </c>
      <c r="F156" s="85" t="str">
        <f t="shared" si="26"/>
        <v/>
      </c>
      <c r="G156" s="69" t="str">
        <f t="shared" si="27"/>
        <v/>
      </c>
    </row>
    <row r="157" spans="1:7" x14ac:dyDescent="0.25">
      <c r="A157" s="84" t="str">
        <f t="shared" si="21"/>
        <v/>
      </c>
      <c r="B157" s="75" t="str">
        <f t="shared" si="22"/>
        <v/>
      </c>
      <c r="C157" s="69" t="str">
        <f t="shared" si="23"/>
        <v/>
      </c>
      <c r="D157" s="85" t="str">
        <f t="shared" si="24"/>
        <v/>
      </c>
      <c r="E157" s="85" t="str">
        <f t="shared" si="25"/>
        <v/>
      </c>
      <c r="F157" s="85" t="str">
        <f t="shared" si="26"/>
        <v/>
      </c>
      <c r="G157" s="69" t="str">
        <f t="shared" si="27"/>
        <v/>
      </c>
    </row>
    <row r="158" spans="1:7" x14ac:dyDescent="0.25">
      <c r="A158" s="84" t="str">
        <f t="shared" si="21"/>
        <v/>
      </c>
      <c r="B158" s="75" t="str">
        <f t="shared" si="22"/>
        <v/>
      </c>
      <c r="C158" s="69" t="str">
        <f t="shared" si="23"/>
        <v/>
      </c>
      <c r="D158" s="85" t="str">
        <f t="shared" si="24"/>
        <v/>
      </c>
      <c r="E158" s="85" t="str">
        <f t="shared" si="25"/>
        <v/>
      </c>
      <c r="F158" s="85" t="str">
        <f t="shared" si="26"/>
        <v/>
      </c>
      <c r="G158" s="69" t="str">
        <f t="shared" si="27"/>
        <v/>
      </c>
    </row>
    <row r="159" spans="1:7" x14ac:dyDescent="0.25">
      <c r="A159" s="84" t="str">
        <f t="shared" si="21"/>
        <v/>
      </c>
      <c r="B159" s="75" t="str">
        <f t="shared" si="22"/>
        <v/>
      </c>
      <c r="C159" s="69" t="str">
        <f t="shared" si="23"/>
        <v/>
      </c>
      <c r="D159" s="85" t="str">
        <f t="shared" si="24"/>
        <v/>
      </c>
      <c r="E159" s="85" t="str">
        <f t="shared" si="25"/>
        <v/>
      </c>
      <c r="F159" s="85" t="str">
        <f t="shared" si="26"/>
        <v/>
      </c>
      <c r="G159" s="69" t="str">
        <f t="shared" si="27"/>
        <v/>
      </c>
    </row>
    <row r="160" spans="1:7" x14ac:dyDescent="0.25">
      <c r="A160" s="84" t="str">
        <f t="shared" si="21"/>
        <v/>
      </c>
      <c r="B160" s="75" t="str">
        <f t="shared" si="22"/>
        <v/>
      </c>
      <c r="C160" s="69" t="str">
        <f t="shared" si="23"/>
        <v/>
      </c>
      <c r="D160" s="85" t="str">
        <f t="shared" si="24"/>
        <v/>
      </c>
      <c r="E160" s="85" t="str">
        <f t="shared" si="25"/>
        <v/>
      </c>
      <c r="F160" s="85" t="str">
        <f t="shared" si="26"/>
        <v/>
      </c>
      <c r="G160" s="69" t="str">
        <f t="shared" si="27"/>
        <v/>
      </c>
    </row>
    <row r="161" spans="1:7" x14ac:dyDescent="0.25">
      <c r="A161" s="84" t="str">
        <f t="shared" si="21"/>
        <v/>
      </c>
      <c r="B161" s="75" t="str">
        <f t="shared" si="22"/>
        <v/>
      </c>
      <c r="C161" s="69" t="str">
        <f t="shared" si="23"/>
        <v/>
      </c>
      <c r="D161" s="85" t="str">
        <f t="shared" si="24"/>
        <v/>
      </c>
      <c r="E161" s="85" t="str">
        <f t="shared" si="25"/>
        <v/>
      </c>
      <c r="F161" s="85" t="str">
        <f t="shared" si="26"/>
        <v/>
      </c>
      <c r="G161" s="69" t="str">
        <f t="shared" si="27"/>
        <v/>
      </c>
    </row>
    <row r="162" spans="1:7" x14ac:dyDescent="0.25">
      <c r="A162" s="84" t="str">
        <f t="shared" si="21"/>
        <v/>
      </c>
      <c r="B162" s="75" t="str">
        <f t="shared" si="22"/>
        <v/>
      </c>
      <c r="C162" s="69" t="str">
        <f t="shared" si="23"/>
        <v/>
      </c>
      <c r="D162" s="85" t="str">
        <f t="shared" si="24"/>
        <v/>
      </c>
      <c r="E162" s="85" t="str">
        <f t="shared" si="25"/>
        <v/>
      </c>
      <c r="F162" s="85" t="str">
        <f t="shared" si="26"/>
        <v/>
      </c>
      <c r="G162" s="69" t="str">
        <f t="shared" si="27"/>
        <v/>
      </c>
    </row>
    <row r="163" spans="1:7" x14ac:dyDescent="0.25">
      <c r="A163" s="84" t="str">
        <f t="shared" si="21"/>
        <v/>
      </c>
      <c r="B163" s="75" t="str">
        <f t="shared" si="22"/>
        <v/>
      </c>
      <c r="C163" s="69" t="str">
        <f t="shared" si="23"/>
        <v/>
      </c>
      <c r="D163" s="85" t="str">
        <f t="shared" si="24"/>
        <v/>
      </c>
      <c r="E163" s="85" t="str">
        <f t="shared" si="25"/>
        <v/>
      </c>
      <c r="F163" s="85" t="str">
        <f t="shared" si="26"/>
        <v/>
      </c>
      <c r="G163" s="69" t="str">
        <f t="shared" si="27"/>
        <v/>
      </c>
    </row>
    <row r="164" spans="1:7" x14ac:dyDescent="0.25">
      <c r="A164" s="84" t="str">
        <f t="shared" si="21"/>
        <v/>
      </c>
      <c r="B164" s="75" t="str">
        <f t="shared" si="22"/>
        <v/>
      </c>
      <c r="C164" s="69" t="str">
        <f t="shared" si="23"/>
        <v/>
      </c>
      <c r="D164" s="85" t="str">
        <f t="shared" si="24"/>
        <v/>
      </c>
      <c r="E164" s="85" t="str">
        <f t="shared" si="25"/>
        <v/>
      </c>
      <c r="F164" s="85" t="str">
        <f t="shared" si="26"/>
        <v/>
      </c>
      <c r="G164" s="69" t="str">
        <f t="shared" si="27"/>
        <v/>
      </c>
    </row>
    <row r="165" spans="1:7" x14ac:dyDescent="0.25">
      <c r="A165" s="84" t="str">
        <f t="shared" si="21"/>
        <v/>
      </c>
      <c r="B165" s="75" t="str">
        <f t="shared" si="22"/>
        <v/>
      </c>
      <c r="C165" s="69" t="str">
        <f t="shared" si="23"/>
        <v/>
      </c>
      <c r="D165" s="85" t="str">
        <f t="shared" si="24"/>
        <v/>
      </c>
      <c r="E165" s="85" t="str">
        <f t="shared" si="25"/>
        <v/>
      </c>
      <c r="F165" s="85" t="str">
        <f t="shared" si="26"/>
        <v/>
      </c>
      <c r="G165" s="69" t="str">
        <f t="shared" si="27"/>
        <v/>
      </c>
    </row>
    <row r="166" spans="1:7" x14ac:dyDescent="0.25">
      <c r="A166" s="84" t="str">
        <f t="shared" si="21"/>
        <v/>
      </c>
      <c r="B166" s="75" t="str">
        <f t="shared" si="22"/>
        <v/>
      </c>
      <c r="C166" s="69" t="str">
        <f t="shared" si="23"/>
        <v/>
      </c>
      <c r="D166" s="85" t="str">
        <f t="shared" si="24"/>
        <v/>
      </c>
      <c r="E166" s="85" t="str">
        <f t="shared" si="25"/>
        <v/>
      </c>
      <c r="F166" s="85" t="str">
        <f t="shared" si="26"/>
        <v/>
      </c>
      <c r="G166" s="69" t="str">
        <f t="shared" si="27"/>
        <v/>
      </c>
    </row>
    <row r="167" spans="1:7" x14ac:dyDescent="0.25">
      <c r="A167" s="84" t="str">
        <f t="shared" si="21"/>
        <v/>
      </c>
      <c r="B167" s="75" t="str">
        <f t="shared" si="22"/>
        <v/>
      </c>
      <c r="C167" s="69" t="str">
        <f t="shared" si="23"/>
        <v/>
      </c>
      <c r="D167" s="85" t="str">
        <f t="shared" si="24"/>
        <v/>
      </c>
      <c r="E167" s="85" t="str">
        <f t="shared" si="25"/>
        <v/>
      </c>
      <c r="F167" s="85" t="str">
        <f t="shared" si="26"/>
        <v/>
      </c>
      <c r="G167" s="69" t="str">
        <f t="shared" si="27"/>
        <v/>
      </c>
    </row>
    <row r="168" spans="1:7" x14ac:dyDescent="0.25">
      <c r="A168" s="84" t="str">
        <f t="shared" si="21"/>
        <v/>
      </c>
      <c r="B168" s="75" t="str">
        <f t="shared" si="22"/>
        <v/>
      </c>
      <c r="C168" s="69" t="str">
        <f t="shared" si="23"/>
        <v/>
      </c>
      <c r="D168" s="85" t="str">
        <f t="shared" si="24"/>
        <v/>
      </c>
      <c r="E168" s="85" t="str">
        <f t="shared" si="25"/>
        <v/>
      </c>
      <c r="F168" s="85" t="str">
        <f t="shared" si="26"/>
        <v/>
      </c>
      <c r="G168" s="69" t="str">
        <f t="shared" si="27"/>
        <v/>
      </c>
    </row>
    <row r="169" spans="1:7" x14ac:dyDescent="0.25">
      <c r="A169" s="84" t="str">
        <f t="shared" si="21"/>
        <v/>
      </c>
      <c r="B169" s="75" t="str">
        <f t="shared" si="22"/>
        <v/>
      </c>
      <c r="C169" s="69" t="str">
        <f t="shared" si="23"/>
        <v/>
      </c>
      <c r="D169" s="85" t="str">
        <f t="shared" si="24"/>
        <v/>
      </c>
      <c r="E169" s="85" t="str">
        <f t="shared" si="25"/>
        <v/>
      </c>
      <c r="F169" s="85" t="str">
        <f t="shared" si="26"/>
        <v/>
      </c>
      <c r="G169" s="69" t="str">
        <f t="shared" si="27"/>
        <v/>
      </c>
    </row>
    <row r="170" spans="1:7" x14ac:dyDescent="0.25">
      <c r="A170" s="84" t="str">
        <f t="shared" si="21"/>
        <v/>
      </c>
      <c r="B170" s="75" t="str">
        <f t="shared" si="22"/>
        <v/>
      </c>
      <c r="C170" s="69" t="str">
        <f t="shared" si="23"/>
        <v/>
      </c>
      <c r="D170" s="85" t="str">
        <f t="shared" si="24"/>
        <v/>
      </c>
      <c r="E170" s="85" t="str">
        <f t="shared" si="25"/>
        <v/>
      </c>
      <c r="F170" s="85" t="str">
        <f t="shared" si="26"/>
        <v/>
      </c>
      <c r="G170" s="69" t="str">
        <f t="shared" si="27"/>
        <v/>
      </c>
    </row>
    <row r="171" spans="1:7" x14ac:dyDescent="0.25">
      <c r="A171" s="84" t="str">
        <f t="shared" si="21"/>
        <v/>
      </c>
      <c r="B171" s="75" t="str">
        <f t="shared" si="22"/>
        <v/>
      </c>
      <c r="C171" s="69" t="str">
        <f t="shared" si="23"/>
        <v/>
      </c>
      <c r="D171" s="85" t="str">
        <f t="shared" si="24"/>
        <v/>
      </c>
      <c r="E171" s="85" t="str">
        <f t="shared" si="25"/>
        <v/>
      </c>
      <c r="F171" s="85" t="str">
        <f t="shared" si="26"/>
        <v/>
      </c>
      <c r="G171" s="69" t="str">
        <f t="shared" si="27"/>
        <v/>
      </c>
    </row>
    <row r="172" spans="1:7" x14ac:dyDescent="0.25">
      <c r="A172" s="84" t="str">
        <f t="shared" si="21"/>
        <v/>
      </c>
      <c r="B172" s="75" t="str">
        <f t="shared" si="22"/>
        <v/>
      </c>
      <c r="C172" s="69" t="str">
        <f t="shared" si="23"/>
        <v/>
      </c>
      <c r="D172" s="85" t="str">
        <f t="shared" si="24"/>
        <v/>
      </c>
      <c r="E172" s="85" t="str">
        <f t="shared" si="25"/>
        <v/>
      </c>
      <c r="F172" s="85" t="str">
        <f t="shared" si="26"/>
        <v/>
      </c>
      <c r="G172" s="69" t="str">
        <f t="shared" si="27"/>
        <v/>
      </c>
    </row>
    <row r="173" spans="1:7" x14ac:dyDescent="0.25">
      <c r="A173" s="84" t="str">
        <f t="shared" si="21"/>
        <v/>
      </c>
      <c r="B173" s="75" t="str">
        <f t="shared" si="22"/>
        <v/>
      </c>
      <c r="C173" s="69" t="str">
        <f t="shared" si="23"/>
        <v/>
      </c>
      <c r="D173" s="85" t="str">
        <f t="shared" si="24"/>
        <v/>
      </c>
      <c r="E173" s="85" t="str">
        <f t="shared" si="25"/>
        <v/>
      </c>
      <c r="F173" s="85" t="str">
        <f t="shared" si="26"/>
        <v/>
      </c>
      <c r="G173" s="69" t="str">
        <f t="shared" si="27"/>
        <v/>
      </c>
    </row>
    <row r="174" spans="1:7" x14ac:dyDescent="0.25">
      <c r="A174" s="84" t="str">
        <f t="shared" si="21"/>
        <v/>
      </c>
      <c r="B174" s="75" t="str">
        <f t="shared" si="22"/>
        <v/>
      </c>
      <c r="C174" s="69" t="str">
        <f t="shared" si="23"/>
        <v/>
      </c>
      <c r="D174" s="85" t="str">
        <f t="shared" si="24"/>
        <v/>
      </c>
      <c r="E174" s="85" t="str">
        <f t="shared" si="25"/>
        <v/>
      </c>
      <c r="F174" s="85" t="str">
        <f t="shared" si="26"/>
        <v/>
      </c>
      <c r="G174" s="69" t="str">
        <f t="shared" si="27"/>
        <v/>
      </c>
    </row>
    <row r="175" spans="1:7" x14ac:dyDescent="0.25">
      <c r="A175" s="84" t="str">
        <f t="shared" si="21"/>
        <v/>
      </c>
      <c r="B175" s="75" t="str">
        <f t="shared" si="22"/>
        <v/>
      </c>
      <c r="C175" s="69" t="str">
        <f t="shared" si="23"/>
        <v/>
      </c>
      <c r="D175" s="85" t="str">
        <f t="shared" si="24"/>
        <v/>
      </c>
      <c r="E175" s="85" t="str">
        <f t="shared" si="25"/>
        <v/>
      </c>
      <c r="F175" s="85" t="str">
        <f t="shared" si="26"/>
        <v/>
      </c>
      <c r="G175" s="69" t="str">
        <f t="shared" si="27"/>
        <v/>
      </c>
    </row>
    <row r="176" spans="1:7" x14ac:dyDescent="0.25">
      <c r="A176" s="84" t="str">
        <f t="shared" si="21"/>
        <v/>
      </c>
      <c r="B176" s="75" t="str">
        <f t="shared" si="22"/>
        <v/>
      </c>
      <c r="C176" s="69" t="str">
        <f t="shared" si="23"/>
        <v/>
      </c>
      <c r="D176" s="85" t="str">
        <f t="shared" si="24"/>
        <v/>
      </c>
      <c r="E176" s="85" t="str">
        <f t="shared" si="25"/>
        <v/>
      </c>
      <c r="F176" s="85" t="str">
        <f t="shared" si="26"/>
        <v/>
      </c>
      <c r="G176" s="69" t="str">
        <f t="shared" si="27"/>
        <v/>
      </c>
    </row>
    <row r="177" spans="1:7" x14ac:dyDescent="0.25">
      <c r="A177" s="84" t="str">
        <f t="shared" si="21"/>
        <v/>
      </c>
      <c r="B177" s="75" t="str">
        <f t="shared" si="22"/>
        <v/>
      </c>
      <c r="C177" s="69" t="str">
        <f t="shared" si="23"/>
        <v/>
      </c>
      <c r="D177" s="85" t="str">
        <f t="shared" si="24"/>
        <v/>
      </c>
      <c r="E177" s="85" t="str">
        <f t="shared" si="25"/>
        <v/>
      </c>
      <c r="F177" s="85" t="str">
        <f t="shared" si="26"/>
        <v/>
      </c>
      <c r="G177" s="69" t="str">
        <f t="shared" si="27"/>
        <v/>
      </c>
    </row>
    <row r="178" spans="1:7" x14ac:dyDescent="0.25">
      <c r="A178" s="84" t="str">
        <f t="shared" si="21"/>
        <v/>
      </c>
      <c r="B178" s="75" t="str">
        <f t="shared" si="22"/>
        <v/>
      </c>
      <c r="C178" s="69" t="str">
        <f t="shared" si="23"/>
        <v/>
      </c>
      <c r="D178" s="85" t="str">
        <f t="shared" si="24"/>
        <v/>
      </c>
      <c r="E178" s="85" t="str">
        <f t="shared" si="25"/>
        <v/>
      </c>
      <c r="F178" s="85" t="str">
        <f t="shared" si="26"/>
        <v/>
      </c>
      <c r="G178" s="69" t="str">
        <f t="shared" si="27"/>
        <v/>
      </c>
    </row>
    <row r="179" spans="1:7" x14ac:dyDescent="0.25">
      <c r="A179" s="84" t="str">
        <f t="shared" si="21"/>
        <v/>
      </c>
      <c r="B179" s="75" t="str">
        <f t="shared" si="22"/>
        <v/>
      </c>
      <c r="C179" s="69" t="str">
        <f t="shared" si="23"/>
        <v/>
      </c>
      <c r="D179" s="85" t="str">
        <f t="shared" si="24"/>
        <v/>
      </c>
      <c r="E179" s="85" t="str">
        <f t="shared" si="25"/>
        <v/>
      </c>
      <c r="F179" s="85" t="str">
        <f t="shared" si="26"/>
        <v/>
      </c>
      <c r="G179" s="69" t="str">
        <f t="shared" si="27"/>
        <v/>
      </c>
    </row>
    <row r="180" spans="1:7" x14ac:dyDescent="0.25">
      <c r="A180" s="84" t="str">
        <f t="shared" si="21"/>
        <v/>
      </c>
      <c r="B180" s="75" t="str">
        <f t="shared" si="22"/>
        <v/>
      </c>
      <c r="C180" s="69" t="str">
        <f t="shared" si="23"/>
        <v/>
      </c>
      <c r="D180" s="85" t="str">
        <f t="shared" si="24"/>
        <v/>
      </c>
      <c r="E180" s="85" t="str">
        <f t="shared" si="25"/>
        <v/>
      </c>
      <c r="F180" s="85" t="str">
        <f t="shared" si="26"/>
        <v/>
      </c>
      <c r="G180" s="69" t="str">
        <f t="shared" si="27"/>
        <v/>
      </c>
    </row>
    <row r="181" spans="1:7" x14ac:dyDescent="0.25">
      <c r="A181" s="84" t="str">
        <f t="shared" si="21"/>
        <v/>
      </c>
      <c r="B181" s="75" t="str">
        <f t="shared" si="22"/>
        <v/>
      </c>
      <c r="C181" s="69" t="str">
        <f t="shared" si="23"/>
        <v/>
      </c>
      <c r="D181" s="85" t="str">
        <f t="shared" si="24"/>
        <v/>
      </c>
      <c r="E181" s="85" t="str">
        <f t="shared" si="25"/>
        <v/>
      </c>
      <c r="F181" s="85" t="str">
        <f t="shared" si="26"/>
        <v/>
      </c>
      <c r="G181" s="69" t="str">
        <f t="shared" si="27"/>
        <v/>
      </c>
    </row>
    <row r="182" spans="1:7" x14ac:dyDescent="0.25">
      <c r="A182" s="84" t="str">
        <f t="shared" si="21"/>
        <v/>
      </c>
      <c r="B182" s="75" t="str">
        <f t="shared" si="22"/>
        <v/>
      </c>
      <c r="C182" s="69" t="str">
        <f t="shared" si="23"/>
        <v/>
      </c>
      <c r="D182" s="85" t="str">
        <f t="shared" si="24"/>
        <v/>
      </c>
      <c r="E182" s="85" t="str">
        <f t="shared" si="25"/>
        <v/>
      </c>
      <c r="F182" s="85" t="str">
        <f t="shared" si="26"/>
        <v/>
      </c>
      <c r="G182" s="69" t="str">
        <f t="shared" si="27"/>
        <v/>
      </c>
    </row>
    <row r="183" spans="1:7" x14ac:dyDescent="0.25">
      <c r="A183" s="84" t="str">
        <f t="shared" si="21"/>
        <v/>
      </c>
      <c r="B183" s="75" t="str">
        <f t="shared" si="22"/>
        <v/>
      </c>
      <c r="C183" s="69" t="str">
        <f t="shared" si="23"/>
        <v/>
      </c>
      <c r="D183" s="85" t="str">
        <f t="shared" si="24"/>
        <v/>
      </c>
      <c r="E183" s="85" t="str">
        <f t="shared" si="25"/>
        <v/>
      </c>
      <c r="F183" s="85" t="str">
        <f t="shared" si="26"/>
        <v/>
      </c>
      <c r="G183" s="69" t="str">
        <f t="shared" si="27"/>
        <v/>
      </c>
    </row>
    <row r="184" spans="1:7" x14ac:dyDescent="0.25">
      <c r="A184" s="84" t="str">
        <f t="shared" si="21"/>
        <v/>
      </c>
      <c r="B184" s="75" t="str">
        <f t="shared" si="22"/>
        <v/>
      </c>
      <c r="C184" s="69" t="str">
        <f t="shared" si="23"/>
        <v/>
      </c>
      <c r="D184" s="85" t="str">
        <f t="shared" si="24"/>
        <v/>
      </c>
      <c r="E184" s="85" t="str">
        <f t="shared" si="25"/>
        <v/>
      </c>
      <c r="F184" s="85" t="str">
        <f t="shared" si="26"/>
        <v/>
      </c>
      <c r="G184" s="69" t="str">
        <f t="shared" si="27"/>
        <v/>
      </c>
    </row>
    <row r="185" spans="1:7" x14ac:dyDescent="0.25">
      <c r="A185" s="84" t="str">
        <f t="shared" si="21"/>
        <v/>
      </c>
      <c r="B185" s="75" t="str">
        <f t="shared" si="22"/>
        <v/>
      </c>
      <c r="C185" s="69" t="str">
        <f t="shared" si="23"/>
        <v/>
      </c>
      <c r="D185" s="85" t="str">
        <f t="shared" si="24"/>
        <v/>
      </c>
      <c r="E185" s="85" t="str">
        <f t="shared" si="25"/>
        <v/>
      </c>
      <c r="F185" s="85" t="str">
        <f t="shared" si="26"/>
        <v/>
      </c>
      <c r="G185" s="69" t="str">
        <f t="shared" si="27"/>
        <v/>
      </c>
    </row>
    <row r="186" spans="1:7" x14ac:dyDescent="0.25">
      <c r="A186" s="84" t="str">
        <f t="shared" si="21"/>
        <v/>
      </c>
      <c r="B186" s="75" t="str">
        <f t="shared" si="22"/>
        <v/>
      </c>
      <c r="C186" s="69" t="str">
        <f t="shared" si="23"/>
        <v/>
      </c>
      <c r="D186" s="85" t="str">
        <f t="shared" si="24"/>
        <v/>
      </c>
      <c r="E186" s="85" t="str">
        <f t="shared" si="25"/>
        <v/>
      </c>
      <c r="F186" s="85" t="str">
        <f t="shared" si="26"/>
        <v/>
      </c>
      <c r="G186" s="69" t="str">
        <f t="shared" si="27"/>
        <v/>
      </c>
    </row>
    <row r="187" spans="1:7" x14ac:dyDescent="0.25">
      <c r="A187" s="84" t="str">
        <f t="shared" si="21"/>
        <v/>
      </c>
      <c r="B187" s="75" t="str">
        <f t="shared" si="22"/>
        <v/>
      </c>
      <c r="C187" s="69" t="str">
        <f t="shared" si="23"/>
        <v/>
      </c>
      <c r="D187" s="85" t="str">
        <f t="shared" si="24"/>
        <v/>
      </c>
      <c r="E187" s="85" t="str">
        <f t="shared" si="25"/>
        <v/>
      </c>
      <c r="F187" s="85" t="str">
        <f t="shared" si="26"/>
        <v/>
      </c>
      <c r="G187" s="69" t="str">
        <f t="shared" si="27"/>
        <v/>
      </c>
    </row>
    <row r="188" spans="1:7" x14ac:dyDescent="0.25">
      <c r="A188" s="84" t="str">
        <f t="shared" si="21"/>
        <v/>
      </c>
      <c r="B188" s="75" t="str">
        <f t="shared" si="22"/>
        <v/>
      </c>
      <c r="C188" s="69" t="str">
        <f t="shared" si="23"/>
        <v/>
      </c>
      <c r="D188" s="85" t="str">
        <f t="shared" si="24"/>
        <v/>
      </c>
      <c r="E188" s="85" t="str">
        <f t="shared" si="25"/>
        <v/>
      </c>
      <c r="F188" s="85" t="str">
        <f t="shared" si="26"/>
        <v/>
      </c>
      <c r="G188" s="69" t="str">
        <f t="shared" si="27"/>
        <v/>
      </c>
    </row>
    <row r="189" spans="1:7" x14ac:dyDescent="0.25">
      <c r="A189" s="84" t="str">
        <f t="shared" si="21"/>
        <v/>
      </c>
      <c r="B189" s="75" t="str">
        <f t="shared" si="22"/>
        <v/>
      </c>
      <c r="C189" s="69" t="str">
        <f t="shared" si="23"/>
        <v/>
      </c>
      <c r="D189" s="85" t="str">
        <f t="shared" si="24"/>
        <v/>
      </c>
      <c r="E189" s="85" t="str">
        <f t="shared" si="25"/>
        <v/>
      </c>
      <c r="F189" s="85" t="str">
        <f t="shared" si="26"/>
        <v/>
      </c>
      <c r="G189" s="69" t="str">
        <f t="shared" si="27"/>
        <v/>
      </c>
    </row>
    <row r="190" spans="1:7" x14ac:dyDescent="0.25">
      <c r="A190" s="84" t="str">
        <f t="shared" si="21"/>
        <v/>
      </c>
      <c r="B190" s="75" t="str">
        <f t="shared" si="22"/>
        <v/>
      </c>
      <c r="C190" s="69" t="str">
        <f t="shared" si="23"/>
        <v/>
      </c>
      <c r="D190" s="85" t="str">
        <f t="shared" si="24"/>
        <v/>
      </c>
      <c r="E190" s="85" t="str">
        <f t="shared" si="25"/>
        <v/>
      </c>
      <c r="F190" s="85" t="str">
        <f t="shared" si="26"/>
        <v/>
      </c>
      <c r="G190" s="69" t="str">
        <f t="shared" si="27"/>
        <v/>
      </c>
    </row>
    <row r="191" spans="1:7" x14ac:dyDescent="0.25">
      <c r="A191" s="84" t="str">
        <f t="shared" si="21"/>
        <v/>
      </c>
      <c r="B191" s="75" t="str">
        <f t="shared" si="22"/>
        <v/>
      </c>
      <c r="C191" s="69" t="str">
        <f t="shared" si="23"/>
        <v/>
      </c>
      <c r="D191" s="85" t="str">
        <f t="shared" si="24"/>
        <v/>
      </c>
      <c r="E191" s="85" t="str">
        <f t="shared" si="25"/>
        <v/>
      </c>
      <c r="F191" s="85" t="str">
        <f t="shared" si="26"/>
        <v/>
      </c>
      <c r="G191" s="69" t="str">
        <f t="shared" si="27"/>
        <v/>
      </c>
    </row>
    <row r="192" spans="1:7" x14ac:dyDescent="0.25">
      <c r="A192" s="84" t="str">
        <f t="shared" si="21"/>
        <v/>
      </c>
      <c r="B192" s="75" t="str">
        <f t="shared" si="22"/>
        <v/>
      </c>
      <c r="C192" s="69" t="str">
        <f t="shared" si="23"/>
        <v/>
      </c>
      <c r="D192" s="85" t="str">
        <f t="shared" si="24"/>
        <v/>
      </c>
      <c r="E192" s="85" t="str">
        <f t="shared" si="25"/>
        <v/>
      </c>
      <c r="F192" s="85" t="str">
        <f t="shared" si="26"/>
        <v/>
      </c>
      <c r="G192" s="69" t="str">
        <f t="shared" si="27"/>
        <v/>
      </c>
    </row>
    <row r="193" spans="1:7" x14ac:dyDescent="0.25">
      <c r="A193" s="84" t="str">
        <f t="shared" si="21"/>
        <v/>
      </c>
      <c r="B193" s="75" t="str">
        <f t="shared" si="22"/>
        <v/>
      </c>
      <c r="C193" s="69" t="str">
        <f t="shared" si="23"/>
        <v/>
      </c>
      <c r="D193" s="85" t="str">
        <f t="shared" si="24"/>
        <v/>
      </c>
      <c r="E193" s="85" t="str">
        <f t="shared" si="25"/>
        <v/>
      </c>
      <c r="F193" s="85" t="str">
        <f t="shared" si="26"/>
        <v/>
      </c>
      <c r="G193" s="69" t="str">
        <f t="shared" si="27"/>
        <v/>
      </c>
    </row>
    <row r="194" spans="1:7" x14ac:dyDescent="0.25">
      <c r="A194" s="84" t="str">
        <f t="shared" si="21"/>
        <v/>
      </c>
      <c r="B194" s="75" t="str">
        <f t="shared" si="22"/>
        <v/>
      </c>
      <c r="C194" s="69" t="str">
        <f t="shared" si="23"/>
        <v/>
      </c>
      <c r="D194" s="85" t="str">
        <f t="shared" si="24"/>
        <v/>
      </c>
      <c r="E194" s="85" t="str">
        <f t="shared" si="25"/>
        <v/>
      </c>
      <c r="F194" s="85" t="str">
        <f t="shared" si="26"/>
        <v/>
      </c>
      <c r="G194" s="69" t="str">
        <f t="shared" si="27"/>
        <v/>
      </c>
    </row>
    <row r="195" spans="1:7" x14ac:dyDescent="0.25">
      <c r="A195" s="84" t="str">
        <f t="shared" si="21"/>
        <v/>
      </c>
      <c r="B195" s="75" t="str">
        <f t="shared" si="22"/>
        <v/>
      </c>
      <c r="C195" s="69" t="str">
        <f t="shared" si="23"/>
        <v/>
      </c>
      <c r="D195" s="85" t="str">
        <f t="shared" si="24"/>
        <v/>
      </c>
      <c r="E195" s="85" t="str">
        <f t="shared" si="25"/>
        <v/>
      </c>
      <c r="F195" s="85" t="str">
        <f t="shared" si="26"/>
        <v/>
      </c>
      <c r="G195" s="69" t="str">
        <f t="shared" si="27"/>
        <v/>
      </c>
    </row>
    <row r="196" spans="1:7" x14ac:dyDescent="0.25">
      <c r="A196" s="84" t="str">
        <f t="shared" si="21"/>
        <v/>
      </c>
      <c r="B196" s="75" t="str">
        <f t="shared" si="22"/>
        <v/>
      </c>
      <c r="C196" s="69" t="str">
        <f t="shared" si="23"/>
        <v/>
      </c>
      <c r="D196" s="85" t="str">
        <f t="shared" si="24"/>
        <v/>
      </c>
      <c r="E196" s="85" t="str">
        <f t="shared" si="25"/>
        <v/>
      </c>
      <c r="F196" s="85" t="str">
        <f t="shared" si="26"/>
        <v/>
      </c>
      <c r="G196" s="69" t="str">
        <f t="shared" si="27"/>
        <v/>
      </c>
    </row>
    <row r="197" spans="1:7" x14ac:dyDescent="0.25">
      <c r="A197" s="84" t="str">
        <f t="shared" si="21"/>
        <v/>
      </c>
      <c r="B197" s="75" t="str">
        <f t="shared" si="22"/>
        <v/>
      </c>
      <c r="C197" s="69" t="str">
        <f t="shared" si="23"/>
        <v/>
      </c>
      <c r="D197" s="85" t="str">
        <f t="shared" si="24"/>
        <v/>
      </c>
      <c r="E197" s="85" t="str">
        <f t="shared" si="25"/>
        <v/>
      </c>
      <c r="F197" s="85" t="str">
        <f t="shared" si="26"/>
        <v/>
      </c>
      <c r="G197" s="69" t="str">
        <f t="shared" si="27"/>
        <v/>
      </c>
    </row>
    <row r="198" spans="1:7" x14ac:dyDescent="0.25">
      <c r="A198" s="84" t="str">
        <f t="shared" si="21"/>
        <v/>
      </c>
      <c r="B198" s="75" t="str">
        <f t="shared" si="22"/>
        <v/>
      </c>
      <c r="C198" s="69" t="str">
        <f t="shared" si="23"/>
        <v/>
      </c>
      <c r="D198" s="85" t="str">
        <f t="shared" si="24"/>
        <v/>
      </c>
      <c r="E198" s="85" t="str">
        <f t="shared" si="25"/>
        <v/>
      </c>
      <c r="F198" s="85" t="str">
        <f t="shared" si="26"/>
        <v/>
      </c>
      <c r="G198" s="69" t="str">
        <f t="shared" si="27"/>
        <v/>
      </c>
    </row>
    <row r="199" spans="1:7" x14ac:dyDescent="0.25">
      <c r="A199" s="84" t="str">
        <f t="shared" si="21"/>
        <v/>
      </c>
      <c r="B199" s="75" t="str">
        <f t="shared" si="22"/>
        <v/>
      </c>
      <c r="C199" s="69" t="str">
        <f t="shared" si="23"/>
        <v/>
      </c>
      <c r="D199" s="85" t="str">
        <f t="shared" si="24"/>
        <v/>
      </c>
      <c r="E199" s="85" t="str">
        <f t="shared" si="25"/>
        <v/>
      </c>
      <c r="F199" s="85" t="str">
        <f t="shared" si="26"/>
        <v/>
      </c>
      <c r="G199" s="69" t="str">
        <f t="shared" si="27"/>
        <v/>
      </c>
    </row>
    <row r="200" spans="1:7" x14ac:dyDescent="0.25">
      <c r="A200" s="84" t="str">
        <f t="shared" si="21"/>
        <v/>
      </c>
      <c r="B200" s="75" t="str">
        <f t="shared" si="22"/>
        <v/>
      </c>
      <c r="C200" s="69" t="str">
        <f t="shared" si="23"/>
        <v/>
      </c>
      <c r="D200" s="85" t="str">
        <f t="shared" si="24"/>
        <v/>
      </c>
      <c r="E200" s="85" t="str">
        <f t="shared" si="25"/>
        <v/>
      </c>
      <c r="F200" s="85" t="str">
        <f t="shared" si="26"/>
        <v/>
      </c>
      <c r="G200" s="69" t="str">
        <f t="shared" si="27"/>
        <v/>
      </c>
    </row>
    <row r="201" spans="1:7" x14ac:dyDescent="0.25">
      <c r="A201" s="84" t="str">
        <f t="shared" si="21"/>
        <v/>
      </c>
      <c r="B201" s="75" t="str">
        <f t="shared" si="22"/>
        <v/>
      </c>
      <c r="C201" s="69" t="str">
        <f t="shared" si="23"/>
        <v/>
      </c>
      <c r="D201" s="85" t="str">
        <f t="shared" si="24"/>
        <v/>
      </c>
      <c r="E201" s="85" t="str">
        <f t="shared" si="25"/>
        <v/>
      </c>
      <c r="F201" s="85" t="str">
        <f t="shared" si="26"/>
        <v/>
      </c>
      <c r="G201" s="69" t="str">
        <f t="shared" si="27"/>
        <v/>
      </c>
    </row>
    <row r="202" spans="1:7" x14ac:dyDescent="0.25">
      <c r="A202" s="84" t="str">
        <f t="shared" si="21"/>
        <v/>
      </c>
      <c r="B202" s="75" t="str">
        <f t="shared" si="22"/>
        <v/>
      </c>
      <c r="C202" s="69" t="str">
        <f t="shared" si="23"/>
        <v/>
      </c>
      <c r="D202" s="85" t="str">
        <f t="shared" si="24"/>
        <v/>
      </c>
      <c r="E202" s="85" t="str">
        <f t="shared" si="25"/>
        <v/>
      </c>
      <c r="F202" s="85" t="str">
        <f t="shared" si="26"/>
        <v/>
      </c>
      <c r="G202" s="69" t="str">
        <f t="shared" si="27"/>
        <v/>
      </c>
    </row>
    <row r="203" spans="1:7" x14ac:dyDescent="0.25">
      <c r="A203" s="84" t="str">
        <f t="shared" si="21"/>
        <v/>
      </c>
      <c r="B203" s="75" t="str">
        <f t="shared" si="22"/>
        <v/>
      </c>
      <c r="C203" s="69" t="str">
        <f t="shared" si="23"/>
        <v/>
      </c>
      <c r="D203" s="85" t="str">
        <f t="shared" si="24"/>
        <v/>
      </c>
      <c r="E203" s="85" t="str">
        <f t="shared" si="25"/>
        <v/>
      </c>
      <c r="F203" s="85" t="str">
        <f t="shared" si="26"/>
        <v/>
      </c>
      <c r="G203" s="69" t="str">
        <f t="shared" si="27"/>
        <v/>
      </c>
    </row>
    <row r="204" spans="1:7" x14ac:dyDescent="0.25">
      <c r="A204" s="84" t="str">
        <f t="shared" si="21"/>
        <v/>
      </c>
      <c r="B204" s="75" t="str">
        <f t="shared" si="22"/>
        <v/>
      </c>
      <c r="C204" s="69" t="str">
        <f t="shared" si="23"/>
        <v/>
      </c>
      <c r="D204" s="85" t="str">
        <f t="shared" si="24"/>
        <v/>
      </c>
      <c r="E204" s="85" t="str">
        <f t="shared" si="25"/>
        <v/>
      </c>
      <c r="F204" s="85" t="str">
        <f t="shared" si="26"/>
        <v/>
      </c>
      <c r="G204" s="69" t="str">
        <f t="shared" si="27"/>
        <v/>
      </c>
    </row>
    <row r="205" spans="1:7" x14ac:dyDescent="0.25">
      <c r="A205" s="84" t="str">
        <f t="shared" si="21"/>
        <v/>
      </c>
      <c r="B205" s="75" t="str">
        <f t="shared" si="22"/>
        <v/>
      </c>
      <c r="C205" s="69" t="str">
        <f t="shared" si="23"/>
        <v/>
      </c>
      <c r="D205" s="85" t="str">
        <f t="shared" si="24"/>
        <v/>
      </c>
      <c r="E205" s="85" t="str">
        <f t="shared" si="25"/>
        <v/>
      </c>
      <c r="F205" s="85" t="str">
        <f t="shared" si="26"/>
        <v/>
      </c>
      <c r="G205" s="69" t="str">
        <f t="shared" si="27"/>
        <v/>
      </c>
    </row>
    <row r="206" spans="1:7" x14ac:dyDescent="0.25">
      <c r="A206" s="84" t="str">
        <f t="shared" si="21"/>
        <v/>
      </c>
      <c r="B206" s="75" t="str">
        <f t="shared" si="22"/>
        <v/>
      </c>
      <c r="C206" s="69" t="str">
        <f t="shared" si="23"/>
        <v/>
      </c>
      <c r="D206" s="85" t="str">
        <f t="shared" si="24"/>
        <v/>
      </c>
      <c r="E206" s="85" t="str">
        <f t="shared" si="25"/>
        <v/>
      </c>
      <c r="F206" s="85" t="str">
        <f t="shared" si="26"/>
        <v/>
      </c>
      <c r="G206" s="69" t="str">
        <f t="shared" si="27"/>
        <v/>
      </c>
    </row>
    <row r="207" spans="1:7" x14ac:dyDescent="0.25">
      <c r="A207" s="84" t="str">
        <f t="shared" si="21"/>
        <v/>
      </c>
      <c r="B207" s="75" t="str">
        <f t="shared" si="22"/>
        <v/>
      </c>
      <c r="C207" s="69" t="str">
        <f t="shared" si="23"/>
        <v/>
      </c>
      <c r="D207" s="85" t="str">
        <f t="shared" si="24"/>
        <v/>
      </c>
      <c r="E207" s="85" t="str">
        <f t="shared" si="25"/>
        <v/>
      </c>
      <c r="F207" s="85" t="str">
        <f t="shared" si="26"/>
        <v/>
      </c>
      <c r="G207" s="69" t="str">
        <f t="shared" si="27"/>
        <v/>
      </c>
    </row>
    <row r="208" spans="1:7" x14ac:dyDescent="0.25">
      <c r="A208" s="84" t="str">
        <f t="shared" si="21"/>
        <v/>
      </c>
      <c r="B208" s="75" t="str">
        <f t="shared" si="22"/>
        <v/>
      </c>
      <c r="C208" s="69" t="str">
        <f t="shared" si="23"/>
        <v/>
      </c>
      <c r="D208" s="85" t="str">
        <f t="shared" si="24"/>
        <v/>
      </c>
      <c r="E208" s="85" t="str">
        <f t="shared" si="25"/>
        <v/>
      </c>
      <c r="F208" s="85" t="str">
        <f t="shared" si="26"/>
        <v/>
      </c>
      <c r="G208" s="69" t="str">
        <f t="shared" si="27"/>
        <v/>
      </c>
    </row>
    <row r="209" spans="1:7" x14ac:dyDescent="0.25">
      <c r="A209" s="84" t="str">
        <f t="shared" si="21"/>
        <v/>
      </c>
      <c r="B209" s="75" t="str">
        <f t="shared" si="22"/>
        <v/>
      </c>
      <c r="C209" s="69" t="str">
        <f t="shared" si="23"/>
        <v/>
      </c>
      <c r="D209" s="85" t="str">
        <f t="shared" si="24"/>
        <v/>
      </c>
      <c r="E209" s="85" t="str">
        <f t="shared" si="25"/>
        <v/>
      </c>
      <c r="F209" s="85" t="str">
        <f t="shared" si="26"/>
        <v/>
      </c>
      <c r="G209" s="69" t="str">
        <f t="shared" si="27"/>
        <v/>
      </c>
    </row>
    <row r="210" spans="1:7" x14ac:dyDescent="0.25">
      <c r="A210" s="84" t="str">
        <f t="shared" si="21"/>
        <v/>
      </c>
      <c r="B210" s="75" t="str">
        <f t="shared" si="22"/>
        <v/>
      </c>
      <c r="C210" s="69" t="str">
        <f t="shared" si="23"/>
        <v/>
      </c>
      <c r="D210" s="85" t="str">
        <f t="shared" si="24"/>
        <v/>
      </c>
      <c r="E210" s="85" t="str">
        <f t="shared" si="25"/>
        <v/>
      </c>
      <c r="F210" s="85" t="str">
        <f t="shared" si="26"/>
        <v/>
      </c>
      <c r="G210" s="69" t="str">
        <f t="shared" si="27"/>
        <v/>
      </c>
    </row>
    <row r="211" spans="1:7" x14ac:dyDescent="0.25">
      <c r="A211" s="84" t="str">
        <f t="shared" si="21"/>
        <v/>
      </c>
      <c r="B211" s="75" t="str">
        <f t="shared" si="22"/>
        <v/>
      </c>
      <c r="C211" s="69" t="str">
        <f t="shared" si="23"/>
        <v/>
      </c>
      <c r="D211" s="85" t="str">
        <f t="shared" si="24"/>
        <v/>
      </c>
      <c r="E211" s="85" t="str">
        <f t="shared" si="25"/>
        <v/>
      </c>
      <c r="F211" s="85" t="str">
        <f t="shared" si="26"/>
        <v/>
      </c>
      <c r="G211" s="69" t="str">
        <f t="shared" si="27"/>
        <v/>
      </c>
    </row>
    <row r="212" spans="1:7" x14ac:dyDescent="0.25">
      <c r="A212" s="84" t="str">
        <f t="shared" ref="A212:A275" si="28">IF(B212="","",EDATE(A211,1))</f>
        <v/>
      </c>
      <c r="B212" s="75" t="str">
        <f t="shared" ref="B212:B275" si="29">IF(B211="","",IF(SUM(B211)+1&lt;=$E$7,SUM(B211)+1,""))</f>
        <v/>
      </c>
      <c r="C212" s="69" t="str">
        <f t="shared" ref="C212:C275" si="30">IF(B212="","",G211)</f>
        <v/>
      </c>
      <c r="D212" s="85" t="str">
        <f t="shared" ref="D212:D275" si="31">IF(B212="","",IPMT($E$13/12,B212,$E$7,-$E$11,$E$12,0))</f>
        <v/>
      </c>
      <c r="E212" s="85" t="str">
        <f t="shared" ref="E212:E275" si="32">IF(B212="","",PPMT($E$13/12,B212,$E$7,-$E$11,$E$12,0))</f>
        <v/>
      </c>
      <c r="F212" s="85" t="str">
        <f t="shared" ref="F212:F275" si="33">IF(B212="","",SUM(D212:E212))</f>
        <v/>
      </c>
      <c r="G212" s="69" t="str">
        <f t="shared" ref="G212:G275" si="34">IF(B212="","",SUM(C212)-SUM(E212))</f>
        <v/>
      </c>
    </row>
    <row r="213" spans="1:7" x14ac:dyDescent="0.25">
      <c r="A213" s="84" t="str">
        <f t="shared" si="28"/>
        <v/>
      </c>
      <c r="B213" s="75" t="str">
        <f t="shared" si="29"/>
        <v/>
      </c>
      <c r="C213" s="69" t="str">
        <f t="shared" si="30"/>
        <v/>
      </c>
      <c r="D213" s="85" t="str">
        <f t="shared" si="31"/>
        <v/>
      </c>
      <c r="E213" s="85" t="str">
        <f t="shared" si="32"/>
        <v/>
      </c>
      <c r="F213" s="85" t="str">
        <f t="shared" si="33"/>
        <v/>
      </c>
      <c r="G213" s="69" t="str">
        <f t="shared" si="34"/>
        <v/>
      </c>
    </row>
    <row r="214" spans="1:7" x14ac:dyDescent="0.25">
      <c r="A214" s="84" t="str">
        <f t="shared" si="28"/>
        <v/>
      </c>
      <c r="B214" s="75" t="str">
        <f t="shared" si="29"/>
        <v/>
      </c>
      <c r="C214" s="69" t="str">
        <f t="shared" si="30"/>
        <v/>
      </c>
      <c r="D214" s="85" t="str">
        <f t="shared" si="31"/>
        <v/>
      </c>
      <c r="E214" s="85" t="str">
        <f t="shared" si="32"/>
        <v/>
      </c>
      <c r="F214" s="85" t="str">
        <f t="shared" si="33"/>
        <v/>
      </c>
      <c r="G214" s="69" t="str">
        <f t="shared" si="34"/>
        <v/>
      </c>
    </row>
    <row r="215" spans="1:7" x14ac:dyDescent="0.25">
      <c r="A215" s="84" t="str">
        <f t="shared" si="28"/>
        <v/>
      </c>
      <c r="B215" s="75" t="str">
        <f t="shared" si="29"/>
        <v/>
      </c>
      <c r="C215" s="69" t="str">
        <f t="shared" si="30"/>
        <v/>
      </c>
      <c r="D215" s="85" t="str">
        <f t="shared" si="31"/>
        <v/>
      </c>
      <c r="E215" s="85" t="str">
        <f t="shared" si="32"/>
        <v/>
      </c>
      <c r="F215" s="85" t="str">
        <f t="shared" si="33"/>
        <v/>
      </c>
      <c r="G215" s="69" t="str">
        <f t="shared" si="34"/>
        <v/>
      </c>
    </row>
    <row r="216" spans="1:7" x14ac:dyDescent="0.25">
      <c r="A216" s="84" t="str">
        <f t="shared" si="28"/>
        <v/>
      </c>
      <c r="B216" s="75" t="str">
        <f t="shared" si="29"/>
        <v/>
      </c>
      <c r="C216" s="69" t="str">
        <f t="shared" si="30"/>
        <v/>
      </c>
      <c r="D216" s="85" t="str">
        <f t="shared" si="31"/>
        <v/>
      </c>
      <c r="E216" s="85" t="str">
        <f t="shared" si="32"/>
        <v/>
      </c>
      <c r="F216" s="85" t="str">
        <f t="shared" si="33"/>
        <v/>
      </c>
      <c r="G216" s="69" t="str">
        <f t="shared" si="34"/>
        <v/>
      </c>
    </row>
    <row r="217" spans="1:7" x14ac:dyDescent="0.25">
      <c r="A217" s="84" t="str">
        <f t="shared" si="28"/>
        <v/>
      </c>
      <c r="B217" s="75" t="str">
        <f t="shared" si="29"/>
        <v/>
      </c>
      <c r="C217" s="69" t="str">
        <f t="shared" si="30"/>
        <v/>
      </c>
      <c r="D217" s="85" t="str">
        <f t="shared" si="31"/>
        <v/>
      </c>
      <c r="E217" s="85" t="str">
        <f t="shared" si="32"/>
        <v/>
      </c>
      <c r="F217" s="85" t="str">
        <f t="shared" si="33"/>
        <v/>
      </c>
      <c r="G217" s="69" t="str">
        <f t="shared" si="34"/>
        <v/>
      </c>
    </row>
    <row r="218" spans="1:7" x14ac:dyDescent="0.25">
      <c r="A218" s="84" t="str">
        <f t="shared" si="28"/>
        <v/>
      </c>
      <c r="B218" s="75" t="str">
        <f t="shared" si="29"/>
        <v/>
      </c>
      <c r="C218" s="69" t="str">
        <f t="shared" si="30"/>
        <v/>
      </c>
      <c r="D218" s="85" t="str">
        <f t="shared" si="31"/>
        <v/>
      </c>
      <c r="E218" s="85" t="str">
        <f t="shared" si="32"/>
        <v/>
      </c>
      <c r="F218" s="85" t="str">
        <f t="shared" si="33"/>
        <v/>
      </c>
      <c r="G218" s="69" t="str">
        <f t="shared" si="34"/>
        <v/>
      </c>
    </row>
    <row r="219" spans="1:7" x14ac:dyDescent="0.25">
      <c r="A219" s="84" t="str">
        <f t="shared" si="28"/>
        <v/>
      </c>
      <c r="B219" s="75" t="str">
        <f t="shared" si="29"/>
        <v/>
      </c>
      <c r="C219" s="69" t="str">
        <f t="shared" si="30"/>
        <v/>
      </c>
      <c r="D219" s="85" t="str">
        <f t="shared" si="31"/>
        <v/>
      </c>
      <c r="E219" s="85" t="str">
        <f t="shared" si="32"/>
        <v/>
      </c>
      <c r="F219" s="85" t="str">
        <f t="shared" si="33"/>
        <v/>
      </c>
      <c r="G219" s="69" t="str">
        <f t="shared" si="34"/>
        <v/>
      </c>
    </row>
    <row r="220" spans="1:7" x14ac:dyDescent="0.25">
      <c r="A220" s="84" t="str">
        <f t="shared" si="28"/>
        <v/>
      </c>
      <c r="B220" s="75" t="str">
        <f t="shared" si="29"/>
        <v/>
      </c>
      <c r="C220" s="69" t="str">
        <f t="shared" si="30"/>
        <v/>
      </c>
      <c r="D220" s="85" t="str">
        <f t="shared" si="31"/>
        <v/>
      </c>
      <c r="E220" s="85" t="str">
        <f t="shared" si="32"/>
        <v/>
      </c>
      <c r="F220" s="85" t="str">
        <f t="shared" si="33"/>
        <v/>
      </c>
      <c r="G220" s="69" t="str">
        <f t="shared" si="34"/>
        <v/>
      </c>
    </row>
    <row r="221" spans="1:7" x14ac:dyDescent="0.25">
      <c r="A221" s="84" t="str">
        <f t="shared" si="28"/>
        <v/>
      </c>
      <c r="B221" s="75" t="str">
        <f t="shared" si="29"/>
        <v/>
      </c>
      <c r="C221" s="69" t="str">
        <f t="shared" si="30"/>
        <v/>
      </c>
      <c r="D221" s="85" t="str">
        <f t="shared" si="31"/>
        <v/>
      </c>
      <c r="E221" s="85" t="str">
        <f t="shared" si="32"/>
        <v/>
      </c>
      <c r="F221" s="85" t="str">
        <f t="shared" si="33"/>
        <v/>
      </c>
      <c r="G221" s="69" t="str">
        <f t="shared" si="34"/>
        <v/>
      </c>
    </row>
    <row r="222" spans="1:7" x14ac:dyDescent="0.25">
      <c r="A222" s="84" t="str">
        <f t="shared" si="28"/>
        <v/>
      </c>
      <c r="B222" s="75" t="str">
        <f t="shared" si="29"/>
        <v/>
      </c>
      <c r="C222" s="69" t="str">
        <f t="shared" si="30"/>
        <v/>
      </c>
      <c r="D222" s="85" t="str">
        <f t="shared" si="31"/>
        <v/>
      </c>
      <c r="E222" s="85" t="str">
        <f t="shared" si="32"/>
        <v/>
      </c>
      <c r="F222" s="85" t="str">
        <f t="shared" si="33"/>
        <v/>
      </c>
      <c r="G222" s="69" t="str">
        <f t="shared" si="34"/>
        <v/>
      </c>
    </row>
    <row r="223" spans="1:7" x14ac:dyDescent="0.25">
      <c r="A223" s="84" t="str">
        <f t="shared" si="28"/>
        <v/>
      </c>
      <c r="B223" s="75" t="str">
        <f t="shared" si="29"/>
        <v/>
      </c>
      <c r="C223" s="69" t="str">
        <f t="shared" si="30"/>
        <v/>
      </c>
      <c r="D223" s="85" t="str">
        <f t="shared" si="31"/>
        <v/>
      </c>
      <c r="E223" s="85" t="str">
        <f t="shared" si="32"/>
        <v/>
      </c>
      <c r="F223" s="85" t="str">
        <f t="shared" si="33"/>
        <v/>
      </c>
      <c r="G223" s="69" t="str">
        <f t="shared" si="34"/>
        <v/>
      </c>
    </row>
    <row r="224" spans="1:7" x14ac:dyDescent="0.25">
      <c r="A224" s="84" t="str">
        <f t="shared" si="28"/>
        <v/>
      </c>
      <c r="B224" s="75" t="str">
        <f t="shared" si="29"/>
        <v/>
      </c>
      <c r="C224" s="69" t="str">
        <f t="shared" si="30"/>
        <v/>
      </c>
      <c r="D224" s="85" t="str">
        <f t="shared" si="31"/>
        <v/>
      </c>
      <c r="E224" s="85" t="str">
        <f t="shared" si="32"/>
        <v/>
      </c>
      <c r="F224" s="85" t="str">
        <f t="shared" si="33"/>
        <v/>
      </c>
      <c r="G224" s="69" t="str">
        <f t="shared" si="34"/>
        <v/>
      </c>
    </row>
    <row r="225" spans="1:7" x14ac:dyDescent="0.25">
      <c r="A225" s="84" t="str">
        <f t="shared" si="28"/>
        <v/>
      </c>
      <c r="B225" s="75" t="str">
        <f t="shared" si="29"/>
        <v/>
      </c>
      <c r="C225" s="69" t="str">
        <f t="shared" si="30"/>
        <v/>
      </c>
      <c r="D225" s="85" t="str">
        <f t="shared" si="31"/>
        <v/>
      </c>
      <c r="E225" s="85" t="str">
        <f t="shared" si="32"/>
        <v/>
      </c>
      <c r="F225" s="85" t="str">
        <f t="shared" si="33"/>
        <v/>
      </c>
      <c r="G225" s="69" t="str">
        <f t="shared" si="34"/>
        <v/>
      </c>
    </row>
    <row r="226" spans="1:7" x14ac:dyDescent="0.25">
      <c r="A226" s="84" t="str">
        <f t="shared" si="28"/>
        <v/>
      </c>
      <c r="B226" s="75" t="str">
        <f t="shared" si="29"/>
        <v/>
      </c>
      <c r="C226" s="69" t="str">
        <f t="shared" si="30"/>
        <v/>
      </c>
      <c r="D226" s="85" t="str">
        <f t="shared" si="31"/>
        <v/>
      </c>
      <c r="E226" s="85" t="str">
        <f t="shared" si="32"/>
        <v/>
      </c>
      <c r="F226" s="85" t="str">
        <f t="shared" si="33"/>
        <v/>
      </c>
      <c r="G226" s="69" t="str">
        <f t="shared" si="34"/>
        <v/>
      </c>
    </row>
    <row r="227" spans="1:7" x14ac:dyDescent="0.25">
      <c r="A227" s="84" t="str">
        <f t="shared" si="28"/>
        <v/>
      </c>
      <c r="B227" s="75" t="str">
        <f t="shared" si="29"/>
        <v/>
      </c>
      <c r="C227" s="69" t="str">
        <f t="shared" si="30"/>
        <v/>
      </c>
      <c r="D227" s="85" t="str">
        <f t="shared" si="31"/>
        <v/>
      </c>
      <c r="E227" s="85" t="str">
        <f t="shared" si="32"/>
        <v/>
      </c>
      <c r="F227" s="85" t="str">
        <f t="shared" si="33"/>
        <v/>
      </c>
      <c r="G227" s="69" t="str">
        <f t="shared" si="34"/>
        <v/>
      </c>
    </row>
    <row r="228" spans="1:7" x14ac:dyDescent="0.25">
      <c r="A228" s="84" t="str">
        <f t="shared" si="28"/>
        <v/>
      </c>
      <c r="B228" s="75" t="str">
        <f t="shared" si="29"/>
        <v/>
      </c>
      <c r="C228" s="69" t="str">
        <f t="shared" si="30"/>
        <v/>
      </c>
      <c r="D228" s="85" t="str">
        <f t="shared" si="31"/>
        <v/>
      </c>
      <c r="E228" s="85" t="str">
        <f t="shared" si="32"/>
        <v/>
      </c>
      <c r="F228" s="85" t="str">
        <f t="shared" si="33"/>
        <v/>
      </c>
      <c r="G228" s="69" t="str">
        <f t="shared" si="34"/>
        <v/>
      </c>
    </row>
    <row r="229" spans="1:7" x14ac:dyDescent="0.25">
      <c r="A229" s="84" t="str">
        <f t="shared" si="28"/>
        <v/>
      </c>
      <c r="B229" s="75" t="str">
        <f t="shared" si="29"/>
        <v/>
      </c>
      <c r="C229" s="69" t="str">
        <f t="shared" si="30"/>
        <v/>
      </c>
      <c r="D229" s="85" t="str">
        <f t="shared" si="31"/>
        <v/>
      </c>
      <c r="E229" s="85" t="str">
        <f t="shared" si="32"/>
        <v/>
      </c>
      <c r="F229" s="85" t="str">
        <f t="shared" si="33"/>
        <v/>
      </c>
      <c r="G229" s="69" t="str">
        <f t="shared" si="34"/>
        <v/>
      </c>
    </row>
    <row r="230" spans="1:7" x14ac:dyDescent="0.25">
      <c r="A230" s="84" t="str">
        <f t="shared" si="28"/>
        <v/>
      </c>
      <c r="B230" s="75" t="str">
        <f t="shared" si="29"/>
        <v/>
      </c>
      <c r="C230" s="69" t="str">
        <f t="shared" si="30"/>
        <v/>
      </c>
      <c r="D230" s="85" t="str">
        <f t="shared" si="31"/>
        <v/>
      </c>
      <c r="E230" s="85" t="str">
        <f t="shared" si="32"/>
        <v/>
      </c>
      <c r="F230" s="85" t="str">
        <f t="shared" si="33"/>
        <v/>
      </c>
      <c r="G230" s="69" t="str">
        <f t="shared" si="34"/>
        <v/>
      </c>
    </row>
    <row r="231" spans="1:7" x14ac:dyDescent="0.25">
      <c r="A231" s="84" t="str">
        <f t="shared" si="28"/>
        <v/>
      </c>
      <c r="B231" s="75" t="str">
        <f t="shared" si="29"/>
        <v/>
      </c>
      <c r="C231" s="69" t="str">
        <f t="shared" si="30"/>
        <v/>
      </c>
      <c r="D231" s="85" t="str">
        <f t="shared" si="31"/>
        <v/>
      </c>
      <c r="E231" s="85" t="str">
        <f t="shared" si="32"/>
        <v/>
      </c>
      <c r="F231" s="85" t="str">
        <f t="shared" si="33"/>
        <v/>
      </c>
      <c r="G231" s="69" t="str">
        <f t="shared" si="34"/>
        <v/>
      </c>
    </row>
    <row r="232" spans="1:7" x14ac:dyDescent="0.25">
      <c r="A232" s="84" t="str">
        <f t="shared" si="28"/>
        <v/>
      </c>
      <c r="B232" s="75" t="str">
        <f t="shared" si="29"/>
        <v/>
      </c>
      <c r="C232" s="69" t="str">
        <f t="shared" si="30"/>
        <v/>
      </c>
      <c r="D232" s="85" t="str">
        <f t="shared" si="31"/>
        <v/>
      </c>
      <c r="E232" s="85" t="str">
        <f t="shared" si="32"/>
        <v/>
      </c>
      <c r="F232" s="85" t="str">
        <f t="shared" si="33"/>
        <v/>
      </c>
      <c r="G232" s="69" t="str">
        <f t="shared" si="34"/>
        <v/>
      </c>
    </row>
    <row r="233" spans="1:7" x14ac:dyDescent="0.25">
      <c r="A233" s="84" t="str">
        <f t="shared" si="28"/>
        <v/>
      </c>
      <c r="B233" s="75" t="str">
        <f t="shared" si="29"/>
        <v/>
      </c>
      <c r="C233" s="69" t="str">
        <f t="shared" si="30"/>
        <v/>
      </c>
      <c r="D233" s="85" t="str">
        <f t="shared" si="31"/>
        <v/>
      </c>
      <c r="E233" s="85" t="str">
        <f t="shared" si="32"/>
        <v/>
      </c>
      <c r="F233" s="85" t="str">
        <f t="shared" si="33"/>
        <v/>
      </c>
      <c r="G233" s="69" t="str">
        <f t="shared" si="34"/>
        <v/>
      </c>
    </row>
    <row r="234" spans="1:7" x14ac:dyDescent="0.25">
      <c r="A234" s="84" t="str">
        <f t="shared" si="28"/>
        <v/>
      </c>
      <c r="B234" s="75" t="str">
        <f t="shared" si="29"/>
        <v/>
      </c>
      <c r="C234" s="69" t="str">
        <f t="shared" si="30"/>
        <v/>
      </c>
      <c r="D234" s="85" t="str">
        <f t="shared" si="31"/>
        <v/>
      </c>
      <c r="E234" s="85" t="str">
        <f t="shared" si="32"/>
        <v/>
      </c>
      <c r="F234" s="85" t="str">
        <f t="shared" si="33"/>
        <v/>
      </c>
      <c r="G234" s="69" t="str">
        <f t="shared" si="34"/>
        <v/>
      </c>
    </row>
    <row r="235" spans="1:7" x14ac:dyDescent="0.25">
      <c r="A235" s="84" t="str">
        <f t="shared" si="28"/>
        <v/>
      </c>
      <c r="B235" s="75" t="str">
        <f t="shared" si="29"/>
        <v/>
      </c>
      <c r="C235" s="69" t="str">
        <f t="shared" si="30"/>
        <v/>
      </c>
      <c r="D235" s="85" t="str">
        <f t="shared" si="31"/>
        <v/>
      </c>
      <c r="E235" s="85" t="str">
        <f t="shared" si="32"/>
        <v/>
      </c>
      <c r="F235" s="85" t="str">
        <f t="shared" si="33"/>
        <v/>
      </c>
      <c r="G235" s="69" t="str">
        <f t="shared" si="34"/>
        <v/>
      </c>
    </row>
    <row r="236" spans="1:7" x14ac:dyDescent="0.25">
      <c r="A236" s="84" t="str">
        <f t="shared" si="28"/>
        <v/>
      </c>
      <c r="B236" s="75" t="str">
        <f t="shared" si="29"/>
        <v/>
      </c>
      <c r="C236" s="69" t="str">
        <f t="shared" si="30"/>
        <v/>
      </c>
      <c r="D236" s="85" t="str">
        <f t="shared" si="31"/>
        <v/>
      </c>
      <c r="E236" s="85" t="str">
        <f t="shared" si="32"/>
        <v/>
      </c>
      <c r="F236" s="85" t="str">
        <f t="shared" si="33"/>
        <v/>
      </c>
      <c r="G236" s="69" t="str">
        <f t="shared" si="34"/>
        <v/>
      </c>
    </row>
    <row r="237" spans="1:7" x14ac:dyDescent="0.25">
      <c r="A237" s="84" t="str">
        <f t="shared" si="28"/>
        <v/>
      </c>
      <c r="B237" s="75" t="str">
        <f t="shared" si="29"/>
        <v/>
      </c>
      <c r="C237" s="69" t="str">
        <f t="shared" si="30"/>
        <v/>
      </c>
      <c r="D237" s="85" t="str">
        <f t="shared" si="31"/>
        <v/>
      </c>
      <c r="E237" s="85" t="str">
        <f t="shared" si="32"/>
        <v/>
      </c>
      <c r="F237" s="85" t="str">
        <f t="shared" si="33"/>
        <v/>
      </c>
      <c r="G237" s="69" t="str">
        <f t="shared" si="34"/>
        <v/>
      </c>
    </row>
    <row r="238" spans="1:7" x14ac:dyDescent="0.25">
      <c r="A238" s="84" t="str">
        <f t="shared" si="28"/>
        <v/>
      </c>
      <c r="B238" s="75" t="str">
        <f t="shared" si="29"/>
        <v/>
      </c>
      <c r="C238" s="69" t="str">
        <f t="shared" si="30"/>
        <v/>
      </c>
      <c r="D238" s="85" t="str">
        <f t="shared" si="31"/>
        <v/>
      </c>
      <c r="E238" s="85" t="str">
        <f t="shared" si="32"/>
        <v/>
      </c>
      <c r="F238" s="85" t="str">
        <f t="shared" si="33"/>
        <v/>
      </c>
      <c r="G238" s="69" t="str">
        <f t="shared" si="34"/>
        <v/>
      </c>
    </row>
    <row r="239" spans="1:7" x14ac:dyDescent="0.25">
      <c r="A239" s="84" t="str">
        <f t="shared" si="28"/>
        <v/>
      </c>
      <c r="B239" s="75" t="str">
        <f t="shared" si="29"/>
        <v/>
      </c>
      <c r="C239" s="69" t="str">
        <f t="shared" si="30"/>
        <v/>
      </c>
      <c r="D239" s="85" t="str">
        <f t="shared" si="31"/>
        <v/>
      </c>
      <c r="E239" s="85" t="str">
        <f t="shared" si="32"/>
        <v/>
      </c>
      <c r="F239" s="85" t="str">
        <f t="shared" si="33"/>
        <v/>
      </c>
      <c r="G239" s="69" t="str">
        <f t="shared" si="34"/>
        <v/>
      </c>
    </row>
    <row r="240" spans="1:7" x14ac:dyDescent="0.25">
      <c r="A240" s="84" t="str">
        <f t="shared" si="28"/>
        <v/>
      </c>
      <c r="B240" s="75" t="str">
        <f t="shared" si="29"/>
        <v/>
      </c>
      <c r="C240" s="69" t="str">
        <f t="shared" si="30"/>
        <v/>
      </c>
      <c r="D240" s="85" t="str">
        <f t="shared" si="31"/>
        <v/>
      </c>
      <c r="E240" s="85" t="str">
        <f t="shared" si="32"/>
        <v/>
      </c>
      <c r="F240" s="85" t="str">
        <f t="shared" si="33"/>
        <v/>
      </c>
      <c r="G240" s="69" t="str">
        <f t="shared" si="34"/>
        <v/>
      </c>
    </row>
    <row r="241" spans="1:7" x14ac:dyDescent="0.25">
      <c r="A241" s="84" t="str">
        <f t="shared" si="28"/>
        <v/>
      </c>
      <c r="B241" s="75" t="str">
        <f t="shared" si="29"/>
        <v/>
      </c>
      <c r="C241" s="69" t="str">
        <f t="shared" si="30"/>
        <v/>
      </c>
      <c r="D241" s="85" t="str">
        <f t="shared" si="31"/>
        <v/>
      </c>
      <c r="E241" s="85" t="str">
        <f t="shared" si="32"/>
        <v/>
      </c>
      <c r="F241" s="85" t="str">
        <f t="shared" si="33"/>
        <v/>
      </c>
      <c r="G241" s="69" t="str">
        <f t="shared" si="34"/>
        <v/>
      </c>
    </row>
    <row r="242" spans="1:7" x14ac:dyDescent="0.25">
      <c r="A242" s="84" t="str">
        <f t="shared" si="28"/>
        <v/>
      </c>
      <c r="B242" s="75" t="str">
        <f t="shared" si="29"/>
        <v/>
      </c>
      <c r="C242" s="69" t="str">
        <f t="shared" si="30"/>
        <v/>
      </c>
      <c r="D242" s="85" t="str">
        <f t="shared" si="31"/>
        <v/>
      </c>
      <c r="E242" s="85" t="str">
        <f t="shared" si="32"/>
        <v/>
      </c>
      <c r="F242" s="85" t="str">
        <f t="shared" si="33"/>
        <v/>
      </c>
      <c r="G242" s="69" t="str">
        <f t="shared" si="34"/>
        <v/>
      </c>
    </row>
    <row r="243" spans="1:7" x14ac:dyDescent="0.25">
      <c r="A243" s="84" t="str">
        <f t="shared" si="28"/>
        <v/>
      </c>
      <c r="B243" s="75" t="str">
        <f t="shared" si="29"/>
        <v/>
      </c>
      <c r="C243" s="69" t="str">
        <f t="shared" si="30"/>
        <v/>
      </c>
      <c r="D243" s="85" t="str">
        <f t="shared" si="31"/>
        <v/>
      </c>
      <c r="E243" s="85" t="str">
        <f t="shared" si="32"/>
        <v/>
      </c>
      <c r="F243" s="85" t="str">
        <f t="shared" si="33"/>
        <v/>
      </c>
      <c r="G243" s="69" t="str">
        <f t="shared" si="34"/>
        <v/>
      </c>
    </row>
    <row r="244" spans="1:7" x14ac:dyDescent="0.25">
      <c r="A244" s="84" t="str">
        <f t="shared" si="28"/>
        <v/>
      </c>
      <c r="B244" s="75" t="str">
        <f t="shared" si="29"/>
        <v/>
      </c>
      <c r="C244" s="69" t="str">
        <f t="shared" si="30"/>
        <v/>
      </c>
      <c r="D244" s="85" t="str">
        <f t="shared" si="31"/>
        <v/>
      </c>
      <c r="E244" s="85" t="str">
        <f t="shared" si="32"/>
        <v/>
      </c>
      <c r="F244" s="85" t="str">
        <f t="shared" si="33"/>
        <v/>
      </c>
      <c r="G244" s="69" t="str">
        <f t="shared" si="34"/>
        <v/>
      </c>
    </row>
    <row r="245" spans="1:7" x14ac:dyDescent="0.25">
      <c r="A245" s="84" t="str">
        <f t="shared" si="28"/>
        <v/>
      </c>
      <c r="B245" s="75" t="str">
        <f t="shared" si="29"/>
        <v/>
      </c>
      <c r="C245" s="69" t="str">
        <f t="shared" si="30"/>
        <v/>
      </c>
      <c r="D245" s="85" t="str">
        <f t="shared" si="31"/>
        <v/>
      </c>
      <c r="E245" s="85" t="str">
        <f t="shared" si="32"/>
        <v/>
      </c>
      <c r="F245" s="85" t="str">
        <f t="shared" si="33"/>
        <v/>
      </c>
      <c r="G245" s="69" t="str">
        <f t="shared" si="34"/>
        <v/>
      </c>
    </row>
    <row r="246" spans="1:7" x14ac:dyDescent="0.25">
      <c r="A246" s="84" t="str">
        <f t="shared" si="28"/>
        <v/>
      </c>
      <c r="B246" s="75" t="str">
        <f t="shared" si="29"/>
        <v/>
      </c>
      <c r="C246" s="69" t="str">
        <f t="shared" si="30"/>
        <v/>
      </c>
      <c r="D246" s="85" t="str">
        <f t="shared" si="31"/>
        <v/>
      </c>
      <c r="E246" s="85" t="str">
        <f t="shared" si="32"/>
        <v/>
      </c>
      <c r="F246" s="85" t="str">
        <f t="shared" si="33"/>
        <v/>
      </c>
      <c r="G246" s="69" t="str">
        <f t="shared" si="34"/>
        <v/>
      </c>
    </row>
    <row r="247" spans="1:7" x14ac:dyDescent="0.25">
      <c r="A247" s="84" t="str">
        <f t="shared" si="28"/>
        <v/>
      </c>
      <c r="B247" s="75" t="str">
        <f t="shared" si="29"/>
        <v/>
      </c>
      <c r="C247" s="69" t="str">
        <f t="shared" si="30"/>
        <v/>
      </c>
      <c r="D247" s="85" t="str">
        <f t="shared" si="31"/>
        <v/>
      </c>
      <c r="E247" s="85" t="str">
        <f t="shared" si="32"/>
        <v/>
      </c>
      <c r="F247" s="85" t="str">
        <f t="shared" si="33"/>
        <v/>
      </c>
      <c r="G247" s="69" t="str">
        <f t="shared" si="34"/>
        <v/>
      </c>
    </row>
    <row r="248" spans="1:7" x14ac:dyDescent="0.25">
      <c r="A248" s="84" t="str">
        <f t="shared" si="28"/>
        <v/>
      </c>
      <c r="B248" s="75" t="str">
        <f t="shared" si="29"/>
        <v/>
      </c>
      <c r="C248" s="69" t="str">
        <f t="shared" si="30"/>
        <v/>
      </c>
      <c r="D248" s="85" t="str">
        <f t="shared" si="31"/>
        <v/>
      </c>
      <c r="E248" s="85" t="str">
        <f t="shared" si="32"/>
        <v/>
      </c>
      <c r="F248" s="85" t="str">
        <f t="shared" si="33"/>
        <v/>
      </c>
      <c r="G248" s="69" t="str">
        <f t="shared" si="34"/>
        <v/>
      </c>
    </row>
    <row r="249" spans="1:7" x14ac:dyDescent="0.25">
      <c r="A249" s="84" t="str">
        <f t="shared" si="28"/>
        <v/>
      </c>
      <c r="B249" s="75" t="str">
        <f t="shared" si="29"/>
        <v/>
      </c>
      <c r="C249" s="69" t="str">
        <f t="shared" si="30"/>
        <v/>
      </c>
      <c r="D249" s="85" t="str">
        <f t="shared" si="31"/>
        <v/>
      </c>
      <c r="E249" s="85" t="str">
        <f t="shared" si="32"/>
        <v/>
      </c>
      <c r="F249" s="85" t="str">
        <f t="shared" si="33"/>
        <v/>
      </c>
      <c r="G249" s="69" t="str">
        <f t="shared" si="34"/>
        <v/>
      </c>
    </row>
    <row r="250" spans="1:7" x14ac:dyDescent="0.25">
      <c r="A250" s="84" t="str">
        <f t="shared" si="28"/>
        <v/>
      </c>
      <c r="B250" s="75" t="str">
        <f t="shared" si="29"/>
        <v/>
      </c>
      <c r="C250" s="69" t="str">
        <f t="shared" si="30"/>
        <v/>
      </c>
      <c r="D250" s="85" t="str">
        <f t="shared" si="31"/>
        <v/>
      </c>
      <c r="E250" s="85" t="str">
        <f t="shared" si="32"/>
        <v/>
      </c>
      <c r="F250" s="85" t="str">
        <f t="shared" si="33"/>
        <v/>
      </c>
      <c r="G250" s="69" t="str">
        <f t="shared" si="34"/>
        <v/>
      </c>
    </row>
    <row r="251" spans="1:7" x14ac:dyDescent="0.25">
      <c r="A251" s="84" t="str">
        <f t="shared" si="28"/>
        <v/>
      </c>
      <c r="B251" s="75" t="str">
        <f t="shared" si="29"/>
        <v/>
      </c>
      <c r="C251" s="69" t="str">
        <f t="shared" si="30"/>
        <v/>
      </c>
      <c r="D251" s="85" t="str">
        <f t="shared" si="31"/>
        <v/>
      </c>
      <c r="E251" s="85" t="str">
        <f t="shared" si="32"/>
        <v/>
      </c>
      <c r="F251" s="85" t="str">
        <f t="shared" si="33"/>
        <v/>
      </c>
      <c r="G251" s="69" t="str">
        <f t="shared" si="34"/>
        <v/>
      </c>
    </row>
    <row r="252" spans="1:7" x14ac:dyDescent="0.25">
      <c r="A252" s="84" t="str">
        <f t="shared" si="28"/>
        <v/>
      </c>
      <c r="B252" s="75" t="str">
        <f t="shared" si="29"/>
        <v/>
      </c>
      <c r="C252" s="69" t="str">
        <f t="shared" si="30"/>
        <v/>
      </c>
      <c r="D252" s="85" t="str">
        <f t="shared" si="31"/>
        <v/>
      </c>
      <c r="E252" s="85" t="str">
        <f t="shared" si="32"/>
        <v/>
      </c>
      <c r="F252" s="85" t="str">
        <f t="shared" si="33"/>
        <v/>
      </c>
      <c r="G252" s="69" t="str">
        <f t="shared" si="34"/>
        <v/>
      </c>
    </row>
    <row r="253" spans="1:7" x14ac:dyDescent="0.25">
      <c r="A253" s="84" t="str">
        <f t="shared" si="28"/>
        <v/>
      </c>
      <c r="B253" s="75" t="str">
        <f t="shared" si="29"/>
        <v/>
      </c>
      <c r="C253" s="69" t="str">
        <f t="shared" si="30"/>
        <v/>
      </c>
      <c r="D253" s="85" t="str">
        <f t="shared" si="31"/>
        <v/>
      </c>
      <c r="E253" s="85" t="str">
        <f t="shared" si="32"/>
        <v/>
      </c>
      <c r="F253" s="85" t="str">
        <f t="shared" si="33"/>
        <v/>
      </c>
      <c r="G253" s="69" t="str">
        <f t="shared" si="34"/>
        <v/>
      </c>
    </row>
    <row r="254" spans="1:7" x14ac:dyDescent="0.25">
      <c r="A254" s="84" t="str">
        <f t="shared" si="28"/>
        <v/>
      </c>
      <c r="B254" s="75" t="str">
        <f t="shared" si="29"/>
        <v/>
      </c>
      <c r="C254" s="69" t="str">
        <f t="shared" si="30"/>
        <v/>
      </c>
      <c r="D254" s="85" t="str">
        <f t="shared" si="31"/>
        <v/>
      </c>
      <c r="E254" s="85" t="str">
        <f t="shared" si="32"/>
        <v/>
      </c>
      <c r="F254" s="85" t="str">
        <f t="shared" si="33"/>
        <v/>
      </c>
      <c r="G254" s="69" t="str">
        <f t="shared" si="34"/>
        <v/>
      </c>
    </row>
    <row r="255" spans="1:7" x14ac:dyDescent="0.25">
      <c r="A255" s="84" t="str">
        <f t="shared" si="28"/>
        <v/>
      </c>
      <c r="B255" s="75" t="str">
        <f t="shared" si="29"/>
        <v/>
      </c>
      <c r="C255" s="69" t="str">
        <f t="shared" si="30"/>
        <v/>
      </c>
      <c r="D255" s="85" t="str">
        <f t="shared" si="31"/>
        <v/>
      </c>
      <c r="E255" s="85" t="str">
        <f t="shared" si="32"/>
        <v/>
      </c>
      <c r="F255" s="85" t="str">
        <f t="shared" si="33"/>
        <v/>
      </c>
      <c r="G255" s="69" t="str">
        <f t="shared" si="34"/>
        <v/>
      </c>
    </row>
    <row r="256" spans="1:7" x14ac:dyDescent="0.25">
      <c r="A256" s="84" t="str">
        <f t="shared" si="28"/>
        <v/>
      </c>
      <c r="B256" s="75" t="str">
        <f t="shared" si="29"/>
        <v/>
      </c>
      <c r="C256" s="69" t="str">
        <f t="shared" si="30"/>
        <v/>
      </c>
      <c r="D256" s="85" t="str">
        <f t="shared" si="31"/>
        <v/>
      </c>
      <c r="E256" s="85" t="str">
        <f t="shared" si="32"/>
        <v/>
      </c>
      <c r="F256" s="85" t="str">
        <f t="shared" si="33"/>
        <v/>
      </c>
      <c r="G256" s="69" t="str">
        <f t="shared" si="34"/>
        <v/>
      </c>
    </row>
    <row r="257" spans="1:7" x14ac:dyDescent="0.25">
      <c r="A257" s="84" t="str">
        <f t="shared" si="28"/>
        <v/>
      </c>
      <c r="B257" s="75" t="str">
        <f t="shared" si="29"/>
        <v/>
      </c>
      <c r="C257" s="69" t="str">
        <f t="shared" si="30"/>
        <v/>
      </c>
      <c r="D257" s="85" t="str">
        <f t="shared" si="31"/>
        <v/>
      </c>
      <c r="E257" s="85" t="str">
        <f t="shared" si="32"/>
        <v/>
      </c>
      <c r="F257" s="85" t="str">
        <f t="shared" si="33"/>
        <v/>
      </c>
      <c r="G257" s="69" t="str">
        <f t="shared" si="34"/>
        <v/>
      </c>
    </row>
    <row r="258" spans="1:7" x14ac:dyDescent="0.25">
      <c r="A258" s="84" t="str">
        <f t="shared" si="28"/>
        <v/>
      </c>
      <c r="B258" s="75" t="str">
        <f t="shared" si="29"/>
        <v/>
      </c>
      <c r="C258" s="69" t="str">
        <f t="shared" si="30"/>
        <v/>
      </c>
      <c r="D258" s="85" t="str">
        <f t="shared" si="31"/>
        <v/>
      </c>
      <c r="E258" s="85" t="str">
        <f t="shared" si="32"/>
        <v/>
      </c>
      <c r="F258" s="85" t="str">
        <f t="shared" si="33"/>
        <v/>
      </c>
      <c r="G258" s="69" t="str">
        <f t="shared" si="34"/>
        <v/>
      </c>
    </row>
    <row r="259" spans="1:7" x14ac:dyDescent="0.25">
      <c r="A259" s="84" t="str">
        <f t="shared" si="28"/>
        <v/>
      </c>
      <c r="B259" s="75" t="str">
        <f t="shared" si="29"/>
        <v/>
      </c>
      <c r="C259" s="69" t="str">
        <f t="shared" si="30"/>
        <v/>
      </c>
      <c r="D259" s="85" t="str">
        <f t="shared" si="31"/>
        <v/>
      </c>
      <c r="E259" s="85" t="str">
        <f t="shared" si="32"/>
        <v/>
      </c>
      <c r="F259" s="85" t="str">
        <f t="shared" si="33"/>
        <v/>
      </c>
      <c r="G259" s="69" t="str">
        <f t="shared" si="34"/>
        <v/>
      </c>
    </row>
    <row r="260" spans="1:7" x14ac:dyDescent="0.25">
      <c r="A260" s="84" t="str">
        <f t="shared" si="28"/>
        <v/>
      </c>
      <c r="B260" s="75" t="str">
        <f t="shared" si="29"/>
        <v/>
      </c>
      <c r="C260" s="69" t="str">
        <f t="shared" si="30"/>
        <v/>
      </c>
      <c r="D260" s="85" t="str">
        <f t="shared" si="31"/>
        <v/>
      </c>
      <c r="E260" s="85" t="str">
        <f t="shared" si="32"/>
        <v/>
      </c>
      <c r="F260" s="85" t="str">
        <f t="shared" si="33"/>
        <v/>
      </c>
      <c r="G260" s="69" t="str">
        <f t="shared" si="34"/>
        <v/>
      </c>
    </row>
    <row r="261" spans="1:7" x14ac:dyDescent="0.25">
      <c r="A261" s="84" t="str">
        <f t="shared" si="28"/>
        <v/>
      </c>
      <c r="B261" s="75" t="str">
        <f t="shared" si="29"/>
        <v/>
      </c>
      <c r="C261" s="69" t="str">
        <f t="shared" si="30"/>
        <v/>
      </c>
      <c r="D261" s="85" t="str">
        <f t="shared" si="31"/>
        <v/>
      </c>
      <c r="E261" s="85" t="str">
        <f t="shared" si="32"/>
        <v/>
      </c>
      <c r="F261" s="85" t="str">
        <f t="shared" si="33"/>
        <v/>
      </c>
      <c r="G261" s="69" t="str">
        <f t="shared" si="34"/>
        <v/>
      </c>
    </row>
    <row r="262" spans="1:7" x14ac:dyDescent="0.25">
      <c r="A262" s="84" t="str">
        <f t="shared" si="28"/>
        <v/>
      </c>
      <c r="B262" s="75" t="str">
        <f t="shared" si="29"/>
        <v/>
      </c>
      <c r="C262" s="69" t="str">
        <f t="shared" si="30"/>
        <v/>
      </c>
      <c r="D262" s="85" t="str">
        <f t="shared" si="31"/>
        <v/>
      </c>
      <c r="E262" s="85" t="str">
        <f t="shared" si="32"/>
        <v/>
      </c>
      <c r="F262" s="85" t="str">
        <f t="shared" si="33"/>
        <v/>
      </c>
      <c r="G262" s="69" t="str">
        <f t="shared" si="34"/>
        <v/>
      </c>
    </row>
    <row r="263" spans="1:7" x14ac:dyDescent="0.25">
      <c r="A263" s="84" t="str">
        <f t="shared" si="28"/>
        <v/>
      </c>
      <c r="B263" s="75" t="str">
        <f t="shared" si="29"/>
        <v/>
      </c>
      <c r="C263" s="69" t="str">
        <f t="shared" si="30"/>
        <v/>
      </c>
      <c r="D263" s="85" t="str">
        <f t="shared" si="31"/>
        <v/>
      </c>
      <c r="E263" s="85" t="str">
        <f t="shared" si="32"/>
        <v/>
      </c>
      <c r="F263" s="85" t="str">
        <f t="shared" si="33"/>
        <v/>
      </c>
      <c r="G263" s="69" t="str">
        <f t="shared" si="34"/>
        <v/>
      </c>
    </row>
    <row r="264" spans="1:7" x14ac:dyDescent="0.25">
      <c r="A264" s="84" t="str">
        <f t="shared" si="28"/>
        <v/>
      </c>
      <c r="B264" s="75" t="str">
        <f t="shared" si="29"/>
        <v/>
      </c>
      <c r="C264" s="69" t="str">
        <f t="shared" si="30"/>
        <v/>
      </c>
      <c r="D264" s="85" t="str">
        <f t="shared" si="31"/>
        <v/>
      </c>
      <c r="E264" s="85" t="str">
        <f t="shared" si="32"/>
        <v/>
      </c>
      <c r="F264" s="85" t="str">
        <f t="shared" si="33"/>
        <v/>
      </c>
      <c r="G264" s="69" t="str">
        <f t="shared" si="34"/>
        <v/>
      </c>
    </row>
    <row r="265" spans="1:7" x14ac:dyDescent="0.25">
      <c r="A265" s="84" t="str">
        <f t="shared" si="28"/>
        <v/>
      </c>
      <c r="B265" s="75" t="str">
        <f t="shared" si="29"/>
        <v/>
      </c>
      <c r="C265" s="69" t="str">
        <f t="shared" si="30"/>
        <v/>
      </c>
      <c r="D265" s="85" t="str">
        <f t="shared" si="31"/>
        <v/>
      </c>
      <c r="E265" s="85" t="str">
        <f t="shared" si="32"/>
        <v/>
      </c>
      <c r="F265" s="85" t="str">
        <f t="shared" si="33"/>
        <v/>
      </c>
      <c r="G265" s="69" t="str">
        <f t="shared" si="34"/>
        <v/>
      </c>
    </row>
    <row r="266" spans="1:7" x14ac:dyDescent="0.25">
      <c r="A266" s="84" t="str">
        <f t="shared" si="28"/>
        <v/>
      </c>
      <c r="B266" s="75" t="str">
        <f t="shared" si="29"/>
        <v/>
      </c>
      <c r="C266" s="69" t="str">
        <f t="shared" si="30"/>
        <v/>
      </c>
      <c r="D266" s="85" t="str">
        <f t="shared" si="31"/>
        <v/>
      </c>
      <c r="E266" s="85" t="str">
        <f t="shared" si="32"/>
        <v/>
      </c>
      <c r="F266" s="85" t="str">
        <f t="shared" si="33"/>
        <v/>
      </c>
      <c r="G266" s="69" t="str">
        <f t="shared" si="34"/>
        <v/>
      </c>
    </row>
    <row r="267" spans="1:7" x14ac:dyDescent="0.25">
      <c r="A267" s="84" t="str">
        <f t="shared" si="28"/>
        <v/>
      </c>
      <c r="B267" s="75" t="str">
        <f t="shared" si="29"/>
        <v/>
      </c>
      <c r="C267" s="69" t="str">
        <f t="shared" si="30"/>
        <v/>
      </c>
      <c r="D267" s="85" t="str">
        <f t="shared" si="31"/>
        <v/>
      </c>
      <c r="E267" s="85" t="str">
        <f t="shared" si="32"/>
        <v/>
      </c>
      <c r="F267" s="85" t="str">
        <f t="shared" si="33"/>
        <v/>
      </c>
      <c r="G267" s="69" t="str">
        <f t="shared" si="34"/>
        <v/>
      </c>
    </row>
    <row r="268" spans="1:7" x14ac:dyDescent="0.25">
      <c r="A268" s="84" t="str">
        <f t="shared" si="28"/>
        <v/>
      </c>
      <c r="B268" s="75" t="str">
        <f t="shared" si="29"/>
        <v/>
      </c>
      <c r="C268" s="69" t="str">
        <f t="shared" si="30"/>
        <v/>
      </c>
      <c r="D268" s="85" t="str">
        <f t="shared" si="31"/>
        <v/>
      </c>
      <c r="E268" s="85" t="str">
        <f t="shared" si="32"/>
        <v/>
      </c>
      <c r="F268" s="85" t="str">
        <f t="shared" si="33"/>
        <v/>
      </c>
      <c r="G268" s="69" t="str">
        <f t="shared" si="34"/>
        <v/>
      </c>
    </row>
    <row r="269" spans="1:7" x14ac:dyDescent="0.25">
      <c r="A269" s="84" t="str">
        <f t="shared" si="28"/>
        <v/>
      </c>
      <c r="B269" s="75" t="str">
        <f t="shared" si="29"/>
        <v/>
      </c>
      <c r="C269" s="69" t="str">
        <f t="shared" si="30"/>
        <v/>
      </c>
      <c r="D269" s="85" t="str">
        <f t="shared" si="31"/>
        <v/>
      </c>
      <c r="E269" s="85" t="str">
        <f t="shared" si="32"/>
        <v/>
      </c>
      <c r="F269" s="85" t="str">
        <f t="shared" si="33"/>
        <v/>
      </c>
      <c r="G269" s="69" t="str">
        <f t="shared" si="34"/>
        <v/>
      </c>
    </row>
    <row r="270" spans="1:7" x14ac:dyDescent="0.25">
      <c r="A270" s="84" t="str">
        <f t="shared" si="28"/>
        <v/>
      </c>
      <c r="B270" s="75" t="str">
        <f t="shared" si="29"/>
        <v/>
      </c>
      <c r="C270" s="69" t="str">
        <f t="shared" si="30"/>
        <v/>
      </c>
      <c r="D270" s="85" t="str">
        <f t="shared" si="31"/>
        <v/>
      </c>
      <c r="E270" s="85" t="str">
        <f t="shared" si="32"/>
        <v/>
      </c>
      <c r="F270" s="85" t="str">
        <f t="shared" si="33"/>
        <v/>
      </c>
      <c r="G270" s="69" t="str">
        <f t="shared" si="34"/>
        <v/>
      </c>
    </row>
    <row r="271" spans="1:7" x14ac:dyDescent="0.25">
      <c r="A271" s="84" t="str">
        <f t="shared" si="28"/>
        <v/>
      </c>
      <c r="B271" s="75" t="str">
        <f t="shared" si="29"/>
        <v/>
      </c>
      <c r="C271" s="69" t="str">
        <f t="shared" si="30"/>
        <v/>
      </c>
      <c r="D271" s="85" t="str">
        <f t="shared" si="31"/>
        <v/>
      </c>
      <c r="E271" s="85" t="str">
        <f t="shared" si="32"/>
        <v/>
      </c>
      <c r="F271" s="85" t="str">
        <f t="shared" si="33"/>
        <v/>
      </c>
      <c r="G271" s="69" t="str">
        <f t="shared" si="34"/>
        <v/>
      </c>
    </row>
    <row r="272" spans="1:7" x14ac:dyDescent="0.25">
      <c r="A272" s="84" t="str">
        <f t="shared" si="28"/>
        <v/>
      </c>
      <c r="B272" s="75" t="str">
        <f t="shared" si="29"/>
        <v/>
      </c>
      <c r="C272" s="69" t="str">
        <f t="shared" si="30"/>
        <v/>
      </c>
      <c r="D272" s="85" t="str">
        <f t="shared" si="31"/>
        <v/>
      </c>
      <c r="E272" s="85" t="str">
        <f t="shared" si="32"/>
        <v/>
      </c>
      <c r="F272" s="85" t="str">
        <f t="shared" si="33"/>
        <v/>
      </c>
      <c r="G272" s="69" t="str">
        <f t="shared" si="34"/>
        <v/>
      </c>
    </row>
    <row r="273" spans="1:7" x14ac:dyDescent="0.25">
      <c r="A273" s="84" t="str">
        <f t="shared" si="28"/>
        <v/>
      </c>
      <c r="B273" s="75" t="str">
        <f t="shared" si="29"/>
        <v/>
      </c>
      <c r="C273" s="69" t="str">
        <f t="shared" si="30"/>
        <v/>
      </c>
      <c r="D273" s="85" t="str">
        <f t="shared" si="31"/>
        <v/>
      </c>
      <c r="E273" s="85" t="str">
        <f t="shared" si="32"/>
        <v/>
      </c>
      <c r="F273" s="85" t="str">
        <f t="shared" si="33"/>
        <v/>
      </c>
      <c r="G273" s="69" t="str">
        <f t="shared" si="34"/>
        <v/>
      </c>
    </row>
    <row r="274" spans="1:7" x14ac:dyDescent="0.25">
      <c r="A274" s="84" t="str">
        <f t="shared" si="28"/>
        <v/>
      </c>
      <c r="B274" s="75" t="str">
        <f t="shared" si="29"/>
        <v/>
      </c>
      <c r="C274" s="69" t="str">
        <f t="shared" si="30"/>
        <v/>
      </c>
      <c r="D274" s="85" t="str">
        <f t="shared" si="31"/>
        <v/>
      </c>
      <c r="E274" s="85" t="str">
        <f t="shared" si="32"/>
        <v/>
      </c>
      <c r="F274" s="85" t="str">
        <f t="shared" si="33"/>
        <v/>
      </c>
      <c r="G274" s="69" t="str">
        <f t="shared" si="34"/>
        <v/>
      </c>
    </row>
    <row r="275" spans="1:7" x14ac:dyDescent="0.25">
      <c r="A275" s="84" t="str">
        <f t="shared" si="28"/>
        <v/>
      </c>
      <c r="B275" s="75" t="str">
        <f t="shared" si="29"/>
        <v/>
      </c>
      <c r="C275" s="69" t="str">
        <f t="shared" si="30"/>
        <v/>
      </c>
      <c r="D275" s="85" t="str">
        <f t="shared" si="31"/>
        <v/>
      </c>
      <c r="E275" s="85" t="str">
        <f t="shared" si="32"/>
        <v/>
      </c>
      <c r="F275" s="85" t="str">
        <f t="shared" si="33"/>
        <v/>
      </c>
      <c r="G275" s="69" t="str">
        <f t="shared" si="34"/>
        <v/>
      </c>
    </row>
    <row r="276" spans="1:7" x14ac:dyDescent="0.25">
      <c r="A276" s="84" t="str">
        <f t="shared" ref="A276:A339" si="35">IF(B276="","",EDATE(A275,1))</f>
        <v/>
      </c>
      <c r="B276" s="75" t="str">
        <f t="shared" ref="B276:B339" si="36">IF(B275="","",IF(SUM(B275)+1&lt;=$E$7,SUM(B275)+1,""))</f>
        <v/>
      </c>
      <c r="C276" s="69" t="str">
        <f t="shared" ref="C276:C339" si="37">IF(B276="","",G275)</f>
        <v/>
      </c>
      <c r="D276" s="85" t="str">
        <f t="shared" ref="D276:D339" si="38">IF(B276="","",IPMT($E$13/12,B276,$E$7,-$E$11,$E$12,0))</f>
        <v/>
      </c>
      <c r="E276" s="85" t="str">
        <f t="shared" ref="E276:E339" si="39">IF(B276="","",PPMT($E$13/12,B276,$E$7,-$E$11,$E$12,0))</f>
        <v/>
      </c>
      <c r="F276" s="85" t="str">
        <f t="shared" ref="F276:F339" si="40">IF(B276="","",SUM(D276:E276))</f>
        <v/>
      </c>
      <c r="G276" s="69" t="str">
        <f t="shared" ref="G276:G339" si="41">IF(B276="","",SUM(C276)-SUM(E276))</f>
        <v/>
      </c>
    </row>
    <row r="277" spans="1:7" x14ac:dyDescent="0.25">
      <c r="A277" s="84" t="str">
        <f t="shared" si="35"/>
        <v/>
      </c>
      <c r="B277" s="75" t="str">
        <f t="shared" si="36"/>
        <v/>
      </c>
      <c r="C277" s="69" t="str">
        <f t="shared" si="37"/>
        <v/>
      </c>
      <c r="D277" s="85" t="str">
        <f t="shared" si="38"/>
        <v/>
      </c>
      <c r="E277" s="85" t="str">
        <f t="shared" si="39"/>
        <v/>
      </c>
      <c r="F277" s="85" t="str">
        <f t="shared" si="40"/>
        <v/>
      </c>
      <c r="G277" s="69" t="str">
        <f t="shared" si="41"/>
        <v/>
      </c>
    </row>
    <row r="278" spans="1:7" x14ac:dyDescent="0.25">
      <c r="A278" s="84" t="str">
        <f t="shared" si="35"/>
        <v/>
      </c>
      <c r="B278" s="75" t="str">
        <f t="shared" si="36"/>
        <v/>
      </c>
      <c r="C278" s="69" t="str">
        <f t="shared" si="37"/>
        <v/>
      </c>
      <c r="D278" s="85" t="str">
        <f t="shared" si="38"/>
        <v/>
      </c>
      <c r="E278" s="85" t="str">
        <f t="shared" si="39"/>
        <v/>
      </c>
      <c r="F278" s="85" t="str">
        <f t="shared" si="40"/>
        <v/>
      </c>
      <c r="G278" s="69" t="str">
        <f t="shared" si="41"/>
        <v/>
      </c>
    </row>
    <row r="279" spans="1:7" x14ac:dyDescent="0.25">
      <c r="A279" s="84" t="str">
        <f t="shared" si="35"/>
        <v/>
      </c>
      <c r="B279" s="75" t="str">
        <f t="shared" si="36"/>
        <v/>
      </c>
      <c r="C279" s="69" t="str">
        <f t="shared" si="37"/>
        <v/>
      </c>
      <c r="D279" s="85" t="str">
        <f t="shared" si="38"/>
        <v/>
      </c>
      <c r="E279" s="85" t="str">
        <f t="shared" si="39"/>
        <v/>
      </c>
      <c r="F279" s="85" t="str">
        <f t="shared" si="40"/>
        <v/>
      </c>
      <c r="G279" s="69" t="str">
        <f t="shared" si="41"/>
        <v/>
      </c>
    </row>
    <row r="280" spans="1:7" x14ac:dyDescent="0.25">
      <c r="A280" s="84" t="str">
        <f t="shared" si="35"/>
        <v/>
      </c>
      <c r="B280" s="75" t="str">
        <f t="shared" si="36"/>
        <v/>
      </c>
      <c r="C280" s="69" t="str">
        <f t="shared" si="37"/>
        <v/>
      </c>
      <c r="D280" s="85" t="str">
        <f t="shared" si="38"/>
        <v/>
      </c>
      <c r="E280" s="85" t="str">
        <f t="shared" si="39"/>
        <v/>
      </c>
      <c r="F280" s="85" t="str">
        <f t="shared" si="40"/>
        <v/>
      </c>
      <c r="G280" s="69" t="str">
        <f t="shared" si="41"/>
        <v/>
      </c>
    </row>
    <row r="281" spans="1:7" x14ac:dyDescent="0.25">
      <c r="A281" s="84" t="str">
        <f t="shared" si="35"/>
        <v/>
      </c>
      <c r="B281" s="75" t="str">
        <f t="shared" si="36"/>
        <v/>
      </c>
      <c r="C281" s="69" t="str">
        <f t="shared" si="37"/>
        <v/>
      </c>
      <c r="D281" s="85" t="str">
        <f t="shared" si="38"/>
        <v/>
      </c>
      <c r="E281" s="85" t="str">
        <f t="shared" si="39"/>
        <v/>
      </c>
      <c r="F281" s="85" t="str">
        <f t="shared" si="40"/>
        <v/>
      </c>
      <c r="G281" s="69" t="str">
        <f t="shared" si="41"/>
        <v/>
      </c>
    </row>
    <row r="282" spans="1:7" x14ac:dyDescent="0.25">
      <c r="A282" s="84" t="str">
        <f t="shared" si="35"/>
        <v/>
      </c>
      <c r="B282" s="75" t="str">
        <f t="shared" si="36"/>
        <v/>
      </c>
      <c r="C282" s="69" t="str">
        <f t="shared" si="37"/>
        <v/>
      </c>
      <c r="D282" s="85" t="str">
        <f t="shared" si="38"/>
        <v/>
      </c>
      <c r="E282" s="85" t="str">
        <f t="shared" si="39"/>
        <v/>
      </c>
      <c r="F282" s="85" t="str">
        <f t="shared" si="40"/>
        <v/>
      </c>
      <c r="G282" s="69" t="str">
        <f t="shared" si="41"/>
        <v/>
      </c>
    </row>
    <row r="283" spans="1:7" x14ac:dyDescent="0.25">
      <c r="A283" s="84" t="str">
        <f t="shared" si="35"/>
        <v/>
      </c>
      <c r="B283" s="75" t="str">
        <f t="shared" si="36"/>
        <v/>
      </c>
      <c r="C283" s="69" t="str">
        <f t="shared" si="37"/>
        <v/>
      </c>
      <c r="D283" s="85" t="str">
        <f t="shared" si="38"/>
        <v/>
      </c>
      <c r="E283" s="85" t="str">
        <f t="shared" si="39"/>
        <v/>
      </c>
      <c r="F283" s="85" t="str">
        <f t="shared" si="40"/>
        <v/>
      </c>
      <c r="G283" s="69" t="str">
        <f t="shared" si="41"/>
        <v/>
      </c>
    </row>
    <row r="284" spans="1:7" x14ac:dyDescent="0.25">
      <c r="A284" s="84" t="str">
        <f t="shared" si="35"/>
        <v/>
      </c>
      <c r="B284" s="75" t="str">
        <f t="shared" si="36"/>
        <v/>
      </c>
      <c r="C284" s="69" t="str">
        <f t="shared" si="37"/>
        <v/>
      </c>
      <c r="D284" s="85" t="str">
        <f t="shared" si="38"/>
        <v/>
      </c>
      <c r="E284" s="85" t="str">
        <f t="shared" si="39"/>
        <v/>
      </c>
      <c r="F284" s="85" t="str">
        <f t="shared" si="40"/>
        <v/>
      </c>
      <c r="G284" s="69" t="str">
        <f t="shared" si="41"/>
        <v/>
      </c>
    </row>
    <row r="285" spans="1:7" x14ac:dyDescent="0.25">
      <c r="A285" s="84" t="str">
        <f t="shared" si="35"/>
        <v/>
      </c>
      <c r="B285" s="75" t="str">
        <f t="shared" si="36"/>
        <v/>
      </c>
      <c r="C285" s="69" t="str">
        <f t="shared" si="37"/>
        <v/>
      </c>
      <c r="D285" s="85" t="str">
        <f t="shared" si="38"/>
        <v/>
      </c>
      <c r="E285" s="85" t="str">
        <f t="shared" si="39"/>
        <v/>
      </c>
      <c r="F285" s="85" t="str">
        <f t="shared" si="40"/>
        <v/>
      </c>
      <c r="G285" s="69" t="str">
        <f t="shared" si="41"/>
        <v/>
      </c>
    </row>
    <row r="286" spans="1:7" x14ac:dyDescent="0.25">
      <c r="A286" s="84" t="str">
        <f t="shared" si="35"/>
        <v/>
      </c>
      <c r="B286" s="75" t="str">
        <f t="shared" si="36"/>
        <v/>
      </c>
      <c r="C286" s="69" t="str">
        <f t="shared" si="37"/>
        <v/>
      </c>
      <c r="D286" s="85" t="str">
        <f t="shared" si="38"/>
        <v/>
      </c>
      <c r="E286" s="85" t="str">
        <f t="shared" si="39"/>
        <v/>
      </c>
      <c r="F286" s="85" t="str">
        <f t="shared" si="40"/>
        <v/>
      </c>
      <c r="G286" s="69" t="str">
        <f t="shared" si="41"/>
        <v/>
      </c>
    </row>
    <row r="287" spans="1:7" x14ac:dyDescent="0.25">
      <c r="A287" s="84" t="str">
        <f t="shared" si="35"/>
        <v/>
      </c>
      <c r="B287" s="75" t="str">
        <f t="shared" si="36"/>
        <v/>
      </c>
      <c r="C287" s="69" t="str">
        <f t="shared" si="37"/>
        <v/>
      </c>
      <c r="D287" s="85" t="str">
        <f t="shared" si="38"/>
        <v/>
      </c>
      <c r="E287" s="85" t="str">
        <f t="shared" si="39"/>
        <v/>
      </c>
      <c r="F287" s="85" t="str">
        <f t="shared" si="40"/>
        <v/>
      </c>
      <c r="G287" s="69" t="str">
        <f t="shared" si="41"/>
        <v/>
      </c>
    </row>
    <row r="288" spans="1:7" x14ac:dyDescent="0.25">
      <c r="A288" s="84" t="str">
        <f t="shared" si="35"/>
        <v/>
      </c>
      <c r="B288" s="75" t="str">
        <f t="shared" si="36"/>
        <v/>
      </c>
      <c r="C288" s="69" t="str">
        <f t="shared" si="37"/>
        <v/>
      </c>
      <c r="D288" s="85" t="str">
        <f t="shared" si="38"/>
        <v/>
      </c>
      <c r="E288" s="85" t="str">
        <f t="shared" si="39"/>
        <v/>
      </c>
      <c r="F288" s="85" t="str">
        <f t="shared" si="40"/>
        <v/>
      </c>
      <c r="G288" s="69" t="str">
        <f t="shared" si="41"/>
        <v/>
      </c>
    </row>
    <row r="289" spans="1:7" x14ac:dyDescent="0.25">
      <c r="A289" s="84" t="str">
        <f t="shared" si="35"/>
        <v/>
      </c>
      <c r="B289" s="75" t="str">
        <f t="shared" si="36"/>
        <v/>
      </c>
      <c r="C289" s="69" t="str">
        <f t="shared" si="37"/>
        <v/>
      </c>
      <c r="D289" s="85" t="str">
        <f t="shared" si="38"/>
        <v/>
      </c>
      <c r="E289" s="85" t="str">
        <f t="shared" si="39"/>
        <v/>
      </c>
      <c r="F289" s="85" t="str">
        <f t="shared" si="40"/>
        <v/>
      </c>
      <c r="G289" s="69" t="str">
        <f t="shared" si="41"/>
        <v/>
      </c>
    </row>
    <row r="290" spans="1:7" x14ac:dyDescent="0.25">
      <c r="A290" s="84" t="str">
        <f t="shared" si="35"/>
        <v/>
      </c>
      <c r="B290" s="75" t="str">
        <f t="shared" si="36"/>
        <v/>
      </c>
      <c r="C290" s="69" t="str">
        <f t="shared" si="37"/>
        <v/>
      </c>
      <c r="D290" s="85" t="str">
        <f t="shared" si="38"/>
        <v/>
      </c>
      <c r="E290" s="85" t="str">
        <f t="shared" si="39"/>
        <v/>
      </c>
      <c r="F290" s="85" t="str">
        <f t="shared" si="40"/>
        <v/>
      </c>
      <c r="G290" s="69" t="str">
        <f t="shared" si="41"/>
        <v/>
      </c>
    </row>
    <row r="291" spans="1:7" x14ac:dyDescent="0.25">
      <c r="A291" s="84" t="str">
        <f t="shared" si="35"/>
        <v/>
      </c>
      <c r="B291" s="75" t="str">
        <f t="shared" si="36"/>
        <v/>
      </c>
      <c r="C291" s="69" t="str">
        <f t="shared" si="37"/>
        <v/>
      </c>
      <c r="D291" s="85" t="str">
        <f t="shared" si="38"/>
        <v/>
      </c>
      <c r="E291" s="85" t="str">
        <f t="shared" si="39"/>
        <v/>
      </c>
      <c r="F291" s="85" t="str">
        <f t="shared" si="40"/>
        <v/>
      </c>
      <c r="G291" s="69" t="str">
        <f t="shared" si="41"/>
        <v/>
      </c>
    </row>
    <row r="292" spans="1:7" x14ac:dyDescent="0.25">
      <c r="A292" s="84" t="str">
        <f t="shared" si="35"/>
        <v/>
      </c>
      <c r="B292" s="75" t="str">
        <f t="shared" si="36"/>
        <v/>
      </c>
      <c r="C292" s="69" t="str">
        <f t="shared" si="37"/>
        <v/>
      </c>
      <c r="D292" s="85" t="str">
        <f t="shared" si="38"/>
        <v/>
      </c>
      <c r="E292" s="85" t="str">
        <f t="shared" si="39"/>
        <v/>
      </c>
      <c r="F292" s="85" t="str">
        <f t="shared" si="40"/>
        <v/>
      </c>
      <c r="G292" s="69" t="str">
        <f t="shared" si="41"/>
        <v/>
      </c>
    </row>
    <row r="293" spans="1:7" x14ac:dyDescent="0.25">
      <c r="A293" s="84" t="str">
        <f t="shared" si="35"/>
        <v/>
      </c>
      <c r="B293" s="75" t="str">
        <f t="shared" si="36"/>
        <v/>
      </c>
      <c r="C293" s="69" t="str">
        <f t="shared" si="37"/>
        <v/>
      </c>
      <c r="D293" s="85" t="str">
        <f t="shared" si="38"/>
        <v/>
      </c>
      <c r="E293" s="85" t="str">
        <f t="shared" si="39"/>
        <v/>
      </c>
      <c r="F293" s="85" t="str">
        <f t="shared" si="40"/>
        <v/>
      </c>
      <c r="G293" s="69" t="str">
        <f t="shared" si="41"/>
        <v/>
      </c>
    </row>
    <row r="294" spans="1:7" x14ac:dyDescent="0.25">
      <c r="A294" s="84" t="str">
        <f t="shared" si="35"/>
        <v/>
      </c>
      <c r="B294" s="75" t="str">
        <f t="shared" si="36"/>
        <v/>
      </c>
      <c r="C294" s="69" t="str">
        <f t="shared" si="37"/>
        <v/>
      </c>
      <c r="D294" s="85" t="str">
        <f t="shared" si="38"/>
        <v/>
      </c>
      <c r="E294" s="85" t="str">
        <f t="shared" si="39"/>
        <v/>
      </c>
      <c r="F294" s="85" t="str">
        <f t="shared" si="40"/>
        <v/>
      </c>
      <c r="G294" s="69" t="str">
        <f t="shared" si="41"/>
        <v/>
      </c>
    </row>
    <row r="295" spans="1:7" x14ac:dyDescent="0.25">
      <c r="A295" s="84" t="str">
        <f t="shared" si="35"/>
        <v/>
      </c>
      <c r="B295" s="75" t="str">
        <f t="shared" si="36"/>
        <v/>
      </c>
      <c r="C295" s="69" t="str">
        <f t="shared" si="37"/>
        <v/>
      </c>
      <c r="D295" s="85" t="str">
        <f t="shared" si="38"/>
        <v/>
      </c>
      <c r="E295" s="85" t="str">
        <f t="shared" si="39"/>
        <v/>
      </c>
      <c r="F295" s="85" t="str">
        <f t="shared" si="40"/>
        <v/>
      </c>
      <c r="G295" s="69" t="str">
        <f t="shared" si="41"/>
        <v/>
      </c>
    </row>
    <row r="296" spans="1:7" x14ac:dyDescent="0.25">
      <c r="A296" s="84" t="str">
        <f t="shared" si="35"/>
        <v/>
      </c>
      <c r="B296" s="75" t="str">
        <f t="shared" si="36"/>
        <v/>
      </c>
      <c r="C296" s="69" t="str">
        <f t="shared" si="37"/>
        <v/>
      </c>
      <c r="D296" s="85" t="str">
        <f t="shared" si="38"/>
        <v/>
      </c>
      <c r="E296" s="85" t="str">
        <f t="shared" si="39"/>
        <v/>
      </c>
      <c r="F296" s="85" t="str">
        <f t="shared" si="40"/>
        <v/>
      </c>
      <c r="G296" s="69" t="str">
        <f t="shared" si="41"/>
        <v/>
      </c>
    </row>
    <row r="297" spans="1:7" x14ac:dyDescent="0.25">
      <c r="A297" s="84" t="str">
        <f t="shared" si="35"/>
        <v/>
      </c>
      <c r="B297" s="75" t="str">
        <f t="shared" si="36"/>
        <v/>
      </c>
      <c r="C297" s="69" t="str">
        <f t="shared" si="37"/>
        <v/>
      </c>
      <c r="D297" s="85" t="str">
        <f t="shared" si="38"/>
        <v/>
      </c>
      <c r="E297" s="85" t="str">
        <f t="shared" si="39"/>
        <v/>
      </c>
      <c r="F297" s="85" t="str">
        <f t="shared" si="40"/>
        <v/>
      </c>
      <c r="G297" s="69" t="str">
        <f t="shared" si="41"/>
        <v/>
      </c>
    </row>
    <row r="298" spans="1:7" x14ac:dyDescent="0.25">
      <c r="A298" s="84" t="str">
        <f t="shared" si="35"/>
        <v/>
      </c>
      <c r="B298" s="75" t="str">
        <f t="shared" si="36"/>
        <v/>
      </c>
      <c r="C298" s="69" t="str">
        <f t="shared" si="37"/>
        <v/>
      </c>
      <c r="D298" s="85" t="str">
        <f t="shared" si="38"/>
        <v/>
      </c>
      <c r="E298" s="85" t="str">
        <f t="shared" si="39"/>
        <v/>
      </c>
      <c r="F298" s="85" t="str">
        <f t="shared" si="40"/>
        <v/>
      </c>
      <c r="G298" s="69" t="str">
        <f t="shared" si="41"/>
        <v/>
      </c>
    </row>
    <row r="299" spans="1:7" x14ac:dyDescent="0.25">
      <c r="A299" s="84" t="str">
        <f t="shared" si="35"/>
        <v/>
      </c>
      <c r="B299" s="75" t="str">
        <f t="shared" si="36"/>
        <v/>
      </c>
      <c r="C299" s="69" t="str">
        <f t="shared" si="37"/>
        <v/>
      </c>
      <c r="D299" s="85" t="str">
        <f t="shared" si="38"/>
        <v/>
      </c>
      <c r="E299" s="85" t="str">
        <f t="shared" si="39"/>
        <v/>
      </c>
      <c r="F299" s="85" t="str">
        <f t="shared" si="40"/>
        <v/>
      </c>
      <c r="G299" s="69" t="str">
        <f t="shared" si="41"/>
        <v/>
      </c>
    </row>
    <row r="300" spans="1:7" x14ac:dyDescent="0.25">
      <c r="A300" s="84" t="str">
        <f t="shared" si="35"/>
        <v/>
      </c>
      <c r="B300" s="75" t="str">
        <f t="shared" si="36"/>
        <v/>
      </c>
      <c r="C300" s="69" t="str">
        <f t="shared" si="37"/>
        <v/>
      </c>
      <c r="D300" s="85" t="str">
        <f t="shared" si="38"/>
        <v/>
      </c>
      <c r="E300" s="85" t="str">
        <f t="shared" si="39"/>
        <v/>
      </c>
      <c r="F300" s="85" t="str">
        <f t="shared" si="40"/>
        <v/>
      </c>
      <c r="G300" s="69" t="str">
        <f t="shared" si="41"/>
        <v/>
      </c>
    </row>
    <row r="301" spans="1:7" x14ac:dyDescent="0.25">
      <c r="A301" s="84" t="str">
        <f t="shared" si="35"/>
        <v/>
      </c>
      <c r="B301" s="75" t="str">
        <f t="shared" si="36"/>
        <v/>
      </c>
      <c r="C301" s="69" t="str">
        <f t="shared" si="37"/>
        <v/>
      </c>
      <c r="D301" s="85" t="str">
        <f t="shared" si="38"/>
        <v/>
      </c>
      <c r="E301" s="85" t="str">
        <f t="shared" si="39"/>
        <v/>
      </c>
      <c r="F301" s="85" t="str">
        <f t="shared" si="40"/>
        <v/>
      </c>
      <c r="G301" s="69" t="str">
        <f t="shared" si="41"/>
        <v/>
      </c>
    </row>
    <row r="302" spans="1:7" x14ac:dyDescent="0.25">
      <c r="A302" s="84" t="str">
        <f t="shared" si="35"/>
        <v/>
      </c>
      <c r="B302" s="75" t="str">
        <f t="shared" si="36"/>
        <v/>
      </c>
      <c r="C302" s="69" t="str">
        <f t="shared" si="37"/>
        <v/>
      </c>
      <c r="D302" s="85" t="str">
        <f t="shared" si="38"/>
        <v/>
      </c>
      <c r="E302" s="85" t="str">
        <f t="shared" si="39"/>
        <v/>
      </c>
      <c r="F302" s="85" t="str">
        <f t="shared" si="40"/>
        <v/>
      </c>
      <c r="G302" s="69" t="str">
        <f t="shared" si="41"/>
        <v/>
      </c>
    </row>
    <row r="303" spans="1:7" x14ac:dyDescent="0.25">
      <c r="A303" s="84" t="str">
        <f t="shared" si="35"/>
        <v/>
      </c>
      <c r="B303" s="75" t="str">
        <f t="shared" si="36"/>
        <v/>
      </c>
      <c r="C303" s="69" t="str">
        <f t="shared" si="37"/>
        <v/>
      </c>
      <c r="D303" s="85" t="str">
        <f t="shared" si="38"/>
        <v/>
      </c>
      <c r="E303" s="85" t="str">
        <f t="shared" si="39"/>
        <v/>
      </c>
      <c r="F303" s="85" t="str">
        <f t="shared" si="40"/>
        <v/>
      </c>
      <c r="G303" s="69" t="str">
        <f t="shared" si="41"/>
        <v/>
      </c>
    </row>
    <row r="304" spans="1:7" x14ac:dyDescent="0.25">
      <c r="A304" s="84" t="str">
        <f t="shared" si="35"/>
        <v/>
      </c>
      <c r="B304" s="75" t="str">
        <f t="shared" si="36"/>
        <v/>
      </c>
      <c r="C304" s="69" t="str">
        <f t="shared" si="37"/>
        <v/>
      </c>
      <c r="D304" s="85" t="str">
        <f t="shared" si="38"/>
        <v/>
      </c>
      <c r="E304" s="85" t="str">
        <f t="shared" si="39"/>
        <v/>
      </c>
      <c r="F304" s="85" t="str">
        <f t="shared" si="40"/>
        <v/>
      </c>
      <c r="G304" s="69" t="str">
        <f t="shared" si="41"/>
        <v/>
      </c>
    </row>
    <row r="305" spans="1:7" x14ac:dyDescent="0.25">
      <c r="A305" s="84" t="str">
        <f t="shared" si="35"/>
        <v/>
      </c>
      <c r="B305" s="75" t="str">
        <f t="shared" si="36"/>
        <v/>
      </c>
      <c r="C305" s="69" t="str">
        <f t="shared" si="37"/>
        <v/>
      </c>
      <c r="D305" s="85" t="str">
        <f t="shared" si="38"/>
        <v/>
      </c>
      <c r="E305" s="85" t="str">
        <f t="shared" si="39"/>
        <v/>
      </c>
      <c r="F305" s="85" t="str">
        <f t="shared" si="40"/>
        <v/>
      </c>
      <c r="G305" s="69" t="str">
        <f t="shared" si="41"/>
        <v/>
      </c>
    </row>
    <row r="306" spans="1:7" x14ac:dyDescent="0.25">
      <c r="A306" s="84" t="str">
        <f t="shared" si="35"/>
        <v/>
      </c>
      <c r="B306" s="75" t="str">
        <f t="shared" si="36"/>
        <v/>
      </c>
      <c r="C306" s="69" t="str">
        <f t="shared" si="37"/>
        <v/>
      </c>
      <c r="D306" s="85" t="str">
        <f t="shared" si="38"/>
        <v/>
      </c>
      <c r="E306" s="85" t="str">
        <f t="shared" si="39"/>
        <v/>
      </c>
      <c r="F306" s="85" t="str">
        <f t="shared" si="40"/>
        <v/>
      </c>
      <c r="G306" s="69" t="str">
        <f t="shared" si="41"/>
        <v/>
      </c>
    </row>
    <row r="307" spans="1:7" x14ac:dyDescent="0.25">
      <c r="A307" s="84" t="str">
        <f t="shared" si="35"/>
        <v/>
      </c>
      <c r="B307" s="75" t="str">
        <f t="shared" si="36"/>
        <v/>
      </c>
      <c r="C307" s="69" t="str">
        <f t="shared" si="37"/>
        <v/>
      </c>
      <c r="D307" s="85" t="str">
        <f t="shared" si="38"/>
        <v/>
      </c>
      <c r="E307" s="85" t="str">
        <f t="shared" si="39"/>
        <v/>
      </c>
      <c r="F307" s="85" t="str">
        <f t="shared" si="40"/>
        <v/>
      </c>
      <c r="G307" s="69" t="str">
        <f t="shared" si="41"/>
        <v/>
      </c>
    </row>
    <row r="308" spans="1:7" x14ac:dyDescent="0.25">
      <c r="A308" s="84" t="str">
        <f t="shared" si="35"/>
        <v/>
      </c>
      <c r="B308" s="75" t="str">
        <f t="shared" si="36"/>
        <v/>
      </c>
      <c r="C308" s="69" t="str">
        <f t="shared" si="37"/>
        <v/>
      </c>
      <c r="D308" s="85" t="str">
        <f t="shared" si="38"/>
        <v/>
      </c>
      <c r="E308" s="85" t="str">
        <f t="shared" si="39"/>
        <v/>
      </c>
      <c r="F308" s="85" t="str">
        <f t="shared" si="40"/>
        <v/>
      </c>
      <c r="G308" s="69" t="str">
        <f t="shared" si="41"/>
        <v/>
      </c>
    </row>
    <row r="309" spans="1:7" x14ac:dyDescent="0.25">
      <c r="A309" s="84" t="str">
        <f t="shared" si="35"/>
        <v/>
      </c>
      <c r="B309" s="75" t="str">
        <f t="shared" si="36"/>
        <v/>
      </c>
      <c r="C309" s="69" t="str">
        <f t="shared" si="37"/>
        <v/>
      </c>
      <c r="D309" s="85" t="str">
        <f t="shared" si="38"/>
        <v/>
      </c>
      <c r="E309" s="85" t="str">
        <f t="shared" si="39"/>
        <v/>
      </c>
      <c r="F309" s="85" t="str">
        <f t="shared" si="40"/>
        <v/>
      </c>
      <c r="G309" s="69" t="str">
        <f t="shared" si="41"/>
        <v/>
      </c>
    </row>
    <row r="310" spans="1:7" x14ac:dyDescent="0.25">
      <c r="A310" s="84" t="str">
        <f t="shared" si="35"/>
        <v/>
      </c>
      <c r="B310" s="75" t="str">
        <f t="shared" si="36"/>
        <v/>
      </c>
      <c r="C310" s="69" t="str">
        <f t="shared" si="37"/>
        <v/>
      </c>
      <c r="D310" s="85" t="str">
        <f t="shared" si="38"/>
        <v/>
      </c>
      <c r="E310" s="85" t="str">
        <f t="shared" si="39"/>
        <v/>
      </c>
      <c r="F310" s="85" t="str">
        <f t="shared" si="40"/>
        <v/>
      </c>
      <c r="G310" s="69" t="str">
        <f t="shared" si="41"/>
        <v/>
      </c>
    </row>
    <row r="311" spans="1:7" x14ac:dyDescent="0.25">
      <c r="A311" s="84" t="str">
        <f t="shared" si="35"/>
        <v/>
      </c>
      <c r="B311" s="75" t="str">
        <f t="shared" si="36"/>
        <v/>
      </c>
      <c r="C311" s="69" t="str">
        <f t="shared" si="37"/>
        <v/>
      </c>
      <c r="D311" s="85" t="str">
        <f t="shared" si="38"/>
        <v/>
      </c>
      <c r="E311" s="85" t="str">
        <f t="shared" si="39"/>
        <v/>
      </c>
      <c r="F311" s="85" t="str">
        <f t="shared" si="40"/>
        <v/>
      </c>
      <c r="G311" s="69" t="str">
        <f t="shared" si="41"/>
        <v/>
      </c>
    </row>
    <row r="312" spans="1:7" x14ac:dyDescent="0.25">
      <c r="A312" s="84" t="str">
        <f t="shared" si="35"/>
        <v/>
      </c>
      <c r="B312" s="75" t="str">
        <f t="shared" si="36"/>
        <v/>
      </c>
      <c r="C312" s="69" t="str">
        <f t="shared" si="37"/>
        <v/>
      </c>
      <c r="D312" s="85" t="str">
        <f t="shared" si="38"/>
        <v/>
      </c>
      <c r="E312" s="85" t="str">
        <f t="shared" si="39"/>
        <v/>
      </c>
      <c r="F312" s="85" t="str">
        <f t="shared" si="40"/>
        <v/>
      </c>
      <c r="G312" s="69" t="str">
        <f t="shared" si="41"/>
        <v/>
      </c>
    </row>
    <row r="313" spans="1:7" x14ac:dyDescent="0.25">
      <c r="A313" s="84" t="str">
        <f t="shared" si="35"/>
        <v/>
      </c>
      <c r="B313" s="75" t="str">
        <f t="shared" si="36"/>
        <v/>
      </c>
      <c r="C313" s="69" t="str">
        <f t="shared" si="37"/>
        <v/>
      </c>
      <c r="D313" s="85" t="str">
        <f t="shared" si="38"/>
        <v/>
      </c>
      <c r="E313" s="85" t="str">
        <f t="shared" si="39"/>
        <v/>
      </c>
      <c r="F313" s="85" t="str">
        <f t="shared" si="40"/>
        <v/>
      </c>
      <c r="G313" s="69" t="str">
        <f t="shared" si="41"/>
        <v/>
      </c>
    </row>
    <row r="314" spans="1:7" x14ac:dyDescent="0.25">
      <c r="A314" s="84" t="str">
        <f t="shared" si="35"/>
        <v/>
      </c>
      <c r="B314" s="75" t="str">
        <f t="shared" si="36"/>
        <v/>
      </c>
      <c r="C314" s="69" t="str">
        <f t="shared" si="37"/>
        <v/>
      </c>
      <c r="D314" s="85" t="str">
        <f t="shared" si="38"/>
        <v/>
      </c>
      <c r="E314" s="85" t="str">
        <f t="shared" si="39"/>
        <v/>
      </c>
      <c r="F314" s="85" t="str">
        <f t="shared" si="40"/>
        <v/>
      </c>
      <c r="G314" s="69" t="str">
        <f t="shared" si="41"/>
        <v/>
      </c>
    </row>
    <row r="315" spans="1:7" x14ac:dyDescent="0.25">
      <c r="A315" s="84" t="str">
        <f t="shared" si="35"/>
        <v/>
      </c>
      <c r="B315" s="75" t="str">
        <f t="shared" si="36"/>
        <v/>
      </c>
      <c r="C315" s="69" t="str">
        <f t="shared" si="37"/>
        <v/>
      </c>
      <c r="D315" s="85" t="str">
        <f t="shared" si="38"/>
        <v/>
      </c>
      <c r="E315" s="85" t="str">
        <f t="shared" si="39"/>
        <v/>
      </c>
      <c r="F315" s="85" t="str">
        <f t="shared" si="40"/>
        <v/>
      </c>
      <c r="G315" s="69" t="str">
        <f t="shared" si="41"/>
        <v/>
      </c>
    </row>
    <row r="316" spans="1:7" x14ac:dyDescent="0.25">
      <c r="A316" s="84" t="str">
        <f t="shared" si="35"/>
        <v/>
      </c>
      <c r="B316" s="75" t="str">
        <f t="shared" si="36"/>
        <v/>
      </c>
      <c r="C316" s="69" t="str">
        <f t="shared" si="37"/>
        <v/>
      </c>
      <c r="D316" s="85" t="str">
        <f t="shared" si="38"/>
        <v/>
      </c>
      <c r="E316" s="85" t="str">
        <f t="shared" si="39"/>
        <v/>
      </c>
      <c r="F316" s="85" t="str">
        <f t="shared" si="40"/>
        <v/>
      </c>
      <c r="G316" s="69" t="str">
        <f t="shared" si="41"/>
        <v/>
      </c>
    </row>
    <row r="317" spans="1:7" x14ac:dyDescent="0.25">
      <c r="A317" s="84" t="str">
        <f t="shared" si="35"/>
        <v/>
      </c>
      <c r="B317" s="75" t="str">
        <f t="shared" si="36"/>
        <v/>
      </c>
      <c r="C317" s="69" t="str">
        <f t="shared" si="37"/>
        <v/>
      </c>
      <c r="D317" s="85" t="str">
        <f t="shared" si="38"/>
        <v/>
      </c>
      <c r="E317" s="85" t="str">
        <f t="shared" si="39"/>
        <v/>
      </c>
      <c r="F317" s="85" t="str">
        <f t="shared" si="40"/>
        <v/>
      </c>
      <c r="G317" s="69" t="str">
        <f t="shared" si="41"/>
        <v/>
      </c>
    </row>
    <row r="318" spans="1:7" x14ac:dyDescent="0.25">
      <c r="A318" s="84" t="str">
        <f t="shared" si="35"/>
        <v/>
      </c>
      <c r="B318" s="75" t="str">
        <f t="shared" si="36"/>
        <v/>
      </c>
      <c r="C318" s="69" t="str">
        <f t="shared" si="37"/>
        <v/>
      </c>
      <c r="D318" s="85" t="str">
        <f t="shared" si="38"/>
        <v/>
      </c>
      <c r="E318" s="85" t="str">
        <f t="shared" si="39"/>
        <v/>
      </c>
      <c r="F318" s="85" t="str">
        <f t="shared" si="40"/>
        <v/>
      </c>
      <c r="G318" s="69" t="str">
        <f t="shared" si="41"/>
        <v/>
      </c>
    </row>
    <row r="319" spans="1:7" x14ac:dyDescent="0.25">
      <c r="A319" s="84" t="str">
        <f t="shared" si="35"/>
        <v/>
      </c>
      <c r="B319" s="75" t="str">
        <f t="shared" si="36"/>
        <v/>
      </c>
      <c r="C319" s="69" t="str">
        <f t="shared" si="37"/>
        <v/>
      </c>
      <c r="D319" s="85" t="str">
        <f t="shared" si="38"/>
        <v/>
      </c>
      <c r="E319" s="85" t="str">
        <f t="shared" si="39"/>
        <v/>
      </c>
      <c r="F319" s="85" t="str">
        <f t="shared" si="40"/>
        <v/>
      </c>
      <c r="G319" s="69" t="str">
        <f t="shared" si="41"/>
        <v/>
      </c>
    </row>
    <row r="320" spans="1:7" x14ac:dyDescent="0.25">
      <c r="A320" s="84" t="str">
        <f t="shared" si="35"/>
        <v/>
      </c>
      <c r="B320" s="75" t="str">
        <f t="shared" si="36"/>
        <v/>
      </c>
      <c r="C320" s="69" t="str">
        <f t="shared" si="37"/>
        <v/>
      </c>
      <c r="D320" s="85" t="str">
        <f t="shared" si="38"/>
        <v/>
      </c>
      <c r="E320" s="85" t="str">
        <f t="shared" si="39"/>
        <v/>
      </c>
      <c r="F320" s="85" t="str">
        <f t="shared" si="40"/>
        <v/>
      </c>
      <c r="G320" s="69" t="str">
        <f t="shared" si="41"/>
        <v/>
      </c>
    </row>
    <row r="321" spans="1:7" x14ac:dyDescent="0.25">
      <c r="A321" s="84" t="str">
        <f t="shared" si="35"/>
        <v/>
      </c>
      <c r="B321" s="75" t="str">
        <f t="shared" si="36"/>
        <v/>
      </c>
      <c r="C321" s="69" t="str">
        <f t="shared" si="37"/>
        <v/>
      </c>
      <c r="D321" s="85" t="str">
        <f t="shared" si="38"/>
        <v/>
      </c>
      <c r="E321" s="85" t="str">
        <f t="shared" si="39"/>
        <v/>
      </c>
      <c r="F321" s="85" t="str">
        <f t="shared" si="40"/>
        <v/>
      </c>
      <c r="G321" s="69" t="str">
        <f t="shared" si="41"/>
        <v/>
      </c>
    </row>
    <row r="322" spans="1:7" x14ac:dyDescent="0.25">
      <c r="A322" s="84" t="str">
        <f t="shared" si="35"/>
        <v/>
      </c>
      <c r="B322" s="75" t="str">
        <f t="shared" si="36"/>
        <v/>
      </c>
      <c r="C322" s="69" t="str">
        <f t="shared" si="37"/>
        <v/>
      </c>
      <c r="D322" s="85" t="str">
        <f t="shared" si="38"/>
        <v/>
      </c>
      <c r="E322" s="85" t="str">
        <f t="shared" si="39"/>
        <v/>
      </c>
      <c r="F322" s="85" t="str">
        <f t="shared" si="40"/>
        <v/>
      </c>
      <c r="G322" s="69" t="str">
        <f t="shared" si="41"/>
        <v/>
      </c>
    </row>
    <row r="323" spans="1:7" x14ac:dyDescent="0.25">
      <c r="A323" s="84" t="str">
        <f t="shared" si="35"/>
        <v/>
      </c>
      <c r="B323" s="75" t="str">
        <f t="shared" si="36"/>
        <v/>
      </c>
      <c r="C323" s="69" t="str">
        <f t="shared" si="37"/>
        <v/>
      </c>
      <c r="D323" s="85" t="str">
        <f t="shared" si="38"/>
        <v/>
      </c>
      <c r="E323" s="85" t="str">
        <f t="shared" si="39"/>
        <v/>
      </c>
      <c r="F323" s="85" t="str">
        <f t="shared" si="40"/>
        <v/>
      </c>
      <c r="G323" s="69" t="str">
        <f t="shared" si="41"/>
        <v/>
      </c>
    </row>
    <row r="324" spans="1:7" x14ac:dyDescent="0.25">
      <c r="A324" s="84" t="str">
        <f t="shared" si="35"/>
        <v/>
      </c>
      <c r="B324" s="75" t="str">
        <f t="shared" si="36"/>
        <v/>
      </c>
      <c r="C324" s="69" t="str">
        <f t="shared" si="37"/>
        <v/>
      </c>
      <c r="D324" s="85" t="str">
        <f t="shared" si="38"/>
        <v/>
      </c>
      <c r="E324" s="85" t="str">
        <f t="shared" si="39"/>
        <v/>
      </c>
      <c r="F324" s="85" t="str">
        <f t="shared" si="40"/>
        <v/>
      </c>
      <c r="G324" s="69" t="str">
        <f t="shared" si="41"/>
        <v/>
      </c>
    </row>
    <row r="325" spans="1:7" x14ac:dyDescent="0.25">
      <c r="A325" s="84" t="str">
        <f t="shared" si="35"/>
        <v/>
      </c>
      <c r="B325" s="75" t="str">
        <f t="shared" si="36"/>
        <v/>
      </c>
      <c r="C325" s="69" t="str">
        <f t="shared" si="37"/>
        <v/>
      </c>
      <c r="D325" s="85" t="str">
        <f t="shared" si="38"/>
        <v/>
      </c>
      <c r="E325" s="85" t="str">
        <f t="shared" si="39"/>
        <v/>
      </c>
      <c r="F325" s="85" t="str">
        <f t="shared" si="40"/>
        <v/>
      </c>
      <c r="G325" s="69" t="str">
        <f t="shared" si="41"/>
        <v/>
      </c>
    </row>
    <row r="326" spans="1:7" x14ac:dyDescent="0.25">
      <c r="A326" s="84" t="str">
        <f t="shared" si="35"/>
        <v/>
      </c>
      <c r="B326" s="75" t="str">
        <f t="shared" si="36"/>
        <v/>
      </c>
      <c r="C326" s="69" t="str">
        <f t="shared" si="37"/>
        <v/>
      </c>
      <c r="D326" s="85" t="str">
        <f t="shared" si="38"/>
        <v/>
      </c>
      <c r="E326" s="85" t="str">
        <f t="shared" si="39"/>
        <v/>
      </c>
      <c r="F326" s="85" t="str">
        <f t="shared" si="40"/>
        <v/>
      </c>
      <c r="G326" s="69" t="str">
        <f t="shared" si="41"/>
        <v/>
      </c>
    </row>
    <row r="327" spans="1:7" x14ac:dyDescent="0.25">
      <c r="A327" s="84" t="str">
        <f t="shared" si="35"/>
        <v/>
      </c>
      <c r="B327" s="75" t="str">
        <f t="shared" si="36"/>
        <v/>
      </c>
      <c r="C327" s="69" t="str">
        <f t="shared" si="37"/>
        <v/>
      </c>
      <c r="D327" s="85" t="str">
        <f t="shared" si="38"/>
        <v/>
      </c>
      <c r="E327" s="85" t="str">
        <f t="shared" si="39"/>
        <v/>
      </c>
      <c r="F327" s="85" t="str">
        <f t="shared" si="40"/>
        <v/>
      </c>
      <c r="G327" s="69" t="str">
        <f t="shared" si="41"/>
        <v/>
      </c>
    </row>
    <row r="328" spans="1:7" x14ac:dyDescent="0.25">
      <c r="A328" s="84" t="str">
        <f t="shared" si="35"/>
        <v/>
      </c>
      <c r="B328" s="75" t="str">
        <f t="shared" si="36"/>
        <v/>
      </c>
      <c r="C328" s="69" t="str">
        <f t="shared" si="37"/>
        <v/>
      </c>
      <c r="D328" s="85" t="str">
        <f t="shared" si="38"/>
        <v/>
      </c>
      <c r="E328" s="85" t="str">
        <f t="shared" si="39"/>
        <v/>
      </c>
      <c r="F328" s="85" t="str">
        <f t="shared" si="40"/>
        <v/>
      </c>
      <c r="G328" s="69" t="str">
        <f t="shared" si="41"/>
        <v/>
      </c>
    </row>
    <row r="329" spans="1:7" x14ac:dyDescent="0.25">
      <c r="A329" s="84" t="str">
        <f t="shared" si="35"/>
        <v/>
      </c>
      <c r="B329" s="75" t="str">
        <f t="shared" si="36"/>
        <v/>
      </c>
      <c r="C329" s="69" t="str">
        <f t="shared" si="37"/>
        <v/>
      </c>
      <c r="D329" s="85" t="str">
        <f t="shared" si="38"/>
        <v/>
      </c>
      <c r="E329" s="85" t="str">
        <f t="shared" si="39"/>
        <v/>
      </c>
      <c r="F329" s="85" t="str">
        <f t="shared" si="40"/>
        <v/>
      </c>
      <c r="G329" s="69" t="str">
        <f t="shared" si="41"/>
        <v/>
      </c>
    </row>
    <row r="330" spans="1:7" x14ac:dyDescent="0.25">
      <c r="A330" s="84" t="str">
        <f t="shared" si="35"/>
        <v/>
      </c>
      <c r="B330" s="75" t="str">
        <f t="shared" si="36"/>
        <v/>
      </c>
      <c r="C330" s="69" t="str">
        <f t="shared" si="37"/>
        <v/>
      </c>
      <c r="D330" s="85" t="str">
        <f t="shared" si="38"/>
        <v/>
      </c>
      <c r="E330" s="85" t="str">
        <f t="shared" si="39"/>
        <v/>
      </c>
      <c r="F330" s="85" t="str">
        <f t="shared" si="40"/>
        <v/>
      </c>
      <c r="G330" s="69" t="str">
        <f t="shared" si="41"/>
        <v/>
      </c>
    </row>
    <row r="331" spans="1:7" x14ac:dyDescent="0.25">
      <c r="A331" s="84" t="str">
        <f t="shared" si="35"/>
        <v/>
      </c>
      <c r="B331" s="75" t="str">
        <f t="shared" si="36"/>
        <v/>
      </c>
      <c r="C331" s="69" t="str">
        <f t="shared" si="37"/>
        <v/>
      </c>
      <c r="D331" s="85" t="str">
        <f t="shared" si="38"/>
        <v/>
      </c>
      <c r="E331" s="85" t="str">
        <f t="shared" si="39"/>
        <v/>
      </c>
      <c r="F331" s="85" t="str">
        <f t="shared" si="40"/>
        <v/>
      </c>
      <c r="G331" s="69" t="str">
        <f t="shared" si="41"/>
        <v/>
      </c>
    </row>
    <row r="332" spans="1:7" x14ac:dyDescent="0.25">
      <c r="A332" s="84" t="str">
        <f t="shared" si="35"/>
        <v/>
      </c>
      <c r="B332" s="75" t="str">
        <f t="shared" si="36"/>
        <v/>
      </c>
      <c r="C332" s="69" t="str">
        <f t="shared" si="37"/>
        <v/>
      </c>
      <c r="D332" s="85" t="str">
        <f t="shared" si="38"/>
        <v/>
      </c>
      <c r="E332" s="85" t="str">
        <f t="shared" si="39"/>
        <v/>
      </c>
      <c r="F332" s="85" t="str">
        <f t="shared" si="40"/>
        <v/>
      </c>
      <c r="G332" s="69" t="str">
        <f t="shared" si="41"/>
        <v/>
      </c>
    </row>
    <row r="333" spans="1:7" x14ac:dyDescent="0.25">
      <c r="A333" s="84" t="str">
        <f t="shared" si="35"/>
        <v/>
      </c>
      <c r="B333" s="75" t="str">
        <f t="shared" si="36"/>
        <v/>
      </c>
      <c r="C333" s="69" t="str">
        <f t="shared" si="37"/>
        <v/>
      </c>
      <c r="D333" s="85" t="str">
        <f t="shared" si="38"/>
        <v/>
      </c>
      <c r="E333" s="85" t="str">
        <f t="shared" si="39"/>
        <v/>
      </c>
      <c r="F333" s="85" t="str">
        <f t="shared" si="40"/>
        <v/>
      </c>
      <c r="G333" s="69" t="str">
        <f t="shared" si="41"/>
        <v/>
      </c>
    </row>
    <row r="334" spans="1:7" x14ac:dyDescent="0.25">
      <c r="A334" s="84" t="str">
        <f t="shared" si="35"/>
        <v/>
      </c>
      <c r="B334" s="75" t="str">
        <f t="shared" si="36"/>
        <v/>
      </c>
      <c r="C334" s="69" t="str">
        <f t="shared" si="37"/>
        <v/>
      </c>
      <c r="D334" s="85" t="str">
        <f t="shared" si="38"/>
        <v/>
      </c>
      <c r="E334" s="85" t="str">
        <f t="shared" si="39"/>
        <v/>
      </c>
      <c r="F334" s="85" t="str">
        <f t="shared" si="40"/>
        <v/>
      </c>
      <c r="G334" s="69" t="str">
        <f t="shared" si="41"/>
        <v/>
      </c>
    </row>
    <row r="335" spans="1:7" x14ac:dyDescent="0.25">
      <c r="A335" s="84" t="str">
        <f t="shared" si="35"/>
        <v/>
      </c>
      <c r="B335" s="75" t="str">
        <f t="shared" si="36"/>
        <v/>
      </c>
      <c r="C335" s="69" t="str">
        <f t="shared" si="37"/>
        <v/>
      </c>
      <c r="D335" s="85" t="str">
        <f t="shared" si="38"/>
        <v/>
      </c>
      <c r="E335" s="85" t="str">
        <f t="shared" si="39"/>
        <v/>
      </c>
      <c r="F335" s="85" t="str">
        <f t="shared" si="40"/>
        <v/>
      </c>
      <c r="G335" s="69" t="str">
        <f t="shared" si="41"/>
        <v/>
      </c>
    </row>
    <row r="336" spans="1:7" x14ac:dyDescent="0.25">
      <c r="A336" s="84" t="str">
        <f t="shared" si="35"/>
        <v/>
      </c>
      <c r="B336" s="75" t="str">
        <f t="shared" si="36"/>
        <v/>
      </c>
      <c r="C336" s="69" t="str">
        <f t="shared" si="37"/>
        <v/>
      </c>
      <c r="D336" s="85" t="str">
        <f t="shared" si="38"/>
        <v/>
      </c>
      <c r="E336" s="85" t="str">
        <f t="shared" si="39"/>
        <v/>
      </c>
      <c r="F336" s="85" t="str">
        <f t="shared" si="40"/>
        <v/>
      </c>
      <c r="G336" s="69" t="str">
        <f t="shared" si="41"/>
        <v/>
      </c>
    </row>
    <row r="337" spans="1:7" x14ac:dyDescent="0.25">
      <c r="A337" s="84" t="str">
        <f t="shared" si="35"/>
        <v/>
      </c>
      <c r="B337" s="75" t="str">
        <f t="shared" si="36"/>
        <v/>
      </c>
      <c r="C337" s="69" t="str">
        <f t="shared" si="37"/>
        <v/>
      </c>
      <c r="D337" s="85" t="str">
        <f t="shared" si="38"/>
        <v/>
      </c>
      <c r="E337" s="85" t="str">
        <f t="shared" si="39"/>
        <v/>
      </c>
      <c r="F337" s="85" t="str">
        <f t="shared" si="40"/>
        <v/>
      </c>
      <c r="G337" s="69" t="str">
        <f t="shared" si="41"/>
        <v/>
      </c>
    </row>
    <row r="338" spans="1:7" x14ac:dyDescent="0.25">
      <c r="A338" s="84" t="str">
        <f t="shared" si="35"/>
        <v/>
      </c>
      <c r="B338" s="75" t="str">
        <f t="shared" si="36"/>
        <v/>
      </c>
      <c r="C338" s="69" t="str">
        <f t="shared" si="37"/>
        <v/>
      </c>
      <c r="D338" s="85" t="str">
        <f t="shared" si="38"/>
        <v/>
      </c>
      <c r="E338" s="85" t="str">
        <f t="shared" si="39"/>
        <v/>
      </c>
      <c r="F338" s="85" t="str">
        <f t="shared" si="40"/>
        <v/>
      </c>
      <c r="G338" s="69" t="str">
        <f t="shared" si="41"/>
        <v/>
      </c>
    </row>
    <row r="339" spans="1:7" x14ac:dyDescent="0.25">
      <c r="A339" s="84" t="str">
        <f t="shared" si="35"/>
        <v/>
      </c>
      <c r="B339" s="75" t="str">
        <f t="shared" si="36"/>
        <v/>
      </c>
      <c r="C339" s="69" t="str">
        <f t="shared" si="37"/>
        <v/>
      </c>
      <c r="D339" s="85" t="str">
        <f t="shared" si="38"/>
        <v/>
      </c>
      <c r="E339" s="85" t="str">
        <f t="shared" si="39"/>
        <v/>
      </c>
      <c r="F339" s="85" t="str">
        <f t="shared" si="40"/>
        <v/>
      </c>
      <c r="G339" s="69" t="str">
        <f t="shared" si="41"/>
        <v/>
      </c>
    </row>
    <row r="340" spans="1:7" x14ac:dyDescent="0.25">
      <c r="A340" s="84" t="str">
        <f t="shared" ref="A340:A403" si="42">IF(B340="","",EDATE(A339,1))</f>
        <v/>
      </c>
      <c r="B340" s="75" t="str">
        <f t="shared" ref="B340:B403" si="43">IF(B339="","",IF(SUM(B339)+1&lt;=$E$7,SUM(B339)+1,""))</f>
        <v/>
      </c>
      <c r="C340" s="69" t="str">
        <f t="shared" ref="C340:C403" si="44">IF(B340="","",G339)</f>
        <v/>
      </c>
      <c r="D340" s="85" t="str">
        <f t="shared" ref="D340:D403" si="45">IF(B340="","",IPMT($E$13/12,B340,$E$7,-$E$11,$E$12,0))</f>
        <v/>
      </c>
      <c r="E340" s="85" t="str">
        <f t="shared" ref="E340:E403" si="46">IF(B340="","",PPMT($E$13/12,B340,$E$7,-$E$11,$E$12,0))</f>
        <v/>
      </c>
      <c r="F340" s="85" t="str">
        <f t="shared" ref="F340:F403" si="47">IF(B340="","",SUM(D340:E340))</f>
        <v/>
      </c>
      <c r="G340" s="69" t="str">
        <f t="shared" ref="G340:G403" si="48">IF(B340="","",SUM(C340)-SUM(E340))</f>
        <v/>
      </c>
    </row>
    <row r="341" spans="1:7" x14ac:dyDescent="0.25">
      <c r="A341" s="84" t="str">
        <f t="shared" si="42"/>
        <v/>
      </c>
      <c r="B341" s="75" t="str">
        <f t="shared" si="43"/>
        <v/>
      </c>
      <c r="C341" s="69" t="str">
        <f t="shared" si="44"/>
        <v/>
      </c>
      <c r="D341" s="85" t="str">
        <f t="shared" si="45"/>
        <v/>
      </c>
      <c r="E341" s="85" t="str">
        <f t="shared" si="46"/>
        <v/>
      </c>
      <c r="F341" s="85" t="str">
        <f t="shared" si="47"/>
        <v/>
      </c>
      <c r="G341" s="69" t="str">
        <f t="shared" si="48"/>
        <v/>
      </c>
    </row>
    <row r="342" spans="1:7" x14ac:dyDescent="0.25">
      <c r="A342" s="84" t="str">
        <f t="shared" si="42"/>
        <v/>
      </c>
      <c r="B342" s="75" t="str">
        <f t="shared" si="43"/>
        <v/>
      </c>
      <c r="C342" s="69" t="str">
        <f t="shared" si="44"/>
        <v/>
      </c>
      <c r="D342" s="85" t="str">
        <f t="shared" si="45"/>
        <v/>
      </c>
      <c r="E342" s="85" t="str">
        <f t="shared" si="46"/>
        <v/>
      </c>
      <c r="F342" s="85" t="str">
        <f t="shared" si="47"/>
        <v/>
      </c>
      <c r="G342" s="69" t="str">
        <f t="shared" si="48"/>
        <v/>
      </c>
    </row>
    <row r="343" spans="1:7" x14ac:dyDescent="0.25">
      <c r="A343" s="84" t="str">
        <f t="shared" si="42"/>
        <v/>
      </c>
      <c r="B343" s="75" t="str">
        <f t="shared" si="43"/>
        <v/>
      </c>
      <c r="C343" s="69" t="str">
        <f t="shared" si="44"/>
        <v/>
      </c>
      <c r="D343" s="85" t="str">
        <f t="shared" si="45"/>
        <v/>
      </c>
      <c r="E343" s="85" t="str">
        <f t="shared" si="46"/>
        <v/>
      </c>
      <c r="F343" s="85" t="str">
        <f t="shared" si="47"/>
        <v/>
      </c>
      <c r="G343" s="69" t="str">
        <f t="shared" si="48"/>
        <v/>
      </c>
    </row>
    <row r="344" spans="1:7" x14ac:dyDescent="0.25">
      <c r="A344" s="84" t="str">
        <f t="shared" si="42"/>
        <v/>
      </c>
      <c r="B344" s="75" t="str">
        <f t="shared" si="43"/>
        <v/>
      </c>
      <c r="C344" s="69" t="str">
        <f t="shared" si="44"/>
        <v/>
      </c>
      <c r="D344" s="85" t="str">
        <f t="shared" si="45"/>
        <v/>
      </c>
      <c r="E344" s="85" t="str">
        <f t="shared" si="46"/>
        <v/>
      </c>
      <c r="F344" s="85" t="str">
        <f t="shared" si="47"/>
        <v/>
      </c>
      <c r="G344" s="69" t="str">
        <f t="shared" si="48"/>
        <v/>
      </c>
    </row>
    <row r="345" spans="1:7" x14ac:dyDescent="0.25">
      <c r="A345" s="84" t="str">
        <f t="shared" si="42"/>
        <v/>
      </c>
      <c r="B345" s="75" t="str">
        <f t="shared" si="43"/>
        <v/>
      </c>
      <c r="C345" s="69" t="str">
        <f t="shared" si="44"/>
        <v/>
      </c>
      <c r="D345" s="85" t="str">
        <f t="shared" si="45"/>
        <v/>
      </c>
      <c r="E345" s="85" t="str">
        <f t="shared" si="46"/>
        <v/>
      </c>
      <c r="F345" s="85" t="str">
        <f t="shared" si="47"/>
        <v/>
      </c>
      <c r="G345" s="69" t="str">
        <f t="shared" si="48"/>
        <v/>
      </c>
    </row>
    <row r="346" spans="1:7" x14ac:dyDescent="0.25">
      <c r="A346" s="84" t="str">
        <f t="shared" si="42"/>
        <v/>
      </c>
      <c r="B346" s="75" t="str">
        <f t="shared" si="43"/>
        <v/>
      </c>
      <c r="C346" s="69" t="str">
        <f t="shared" si="44"/>
        <v/>
      </c>
      <c r="D346" s="85" t="str">
        <f t="shared" si="45"/>
        <v/>
      </c>
      <c r="E346" s="85" t="str">
        <f t="shared" si="46"/>
        <v/>
      </c>
      <c r="F346" s="85" t="str">
        <f t="shared" si="47"/>
        <v/>
      </c>
      <c r="G346" s="69" t="str">
        <f t="shared" si="48"/>
        <v/>
      </c>
    </row>
    <row r="347" spans="1:7" x14ac:dyDescent="0.25">
      <c r="A347" s="84" t="str">
        <f t="shared" si="42"/>
        <v/>
      </c>
      <c r="B347" s="75" t="str">
        <f t="shared" si="43"/>
        <v/>
      </c>
      <c r="C347" s="69" t="str">
        <f t="shared" si="44"/>
        <v/>
      </c>
      <c r="D347" s="85" t="str">
        <f t="shared" si="45"/>
        <v/>
      </c>
      <c r="E347" s="85" t="str">
        <f t="shared" si="46"/>
        <v/>
      </c>
      <c r="F347" s="85" t="str">
        <f t="shared" si="47"/>
        <v/>
      </c>
      <c r="G347" s="69" t="str">
        <f t="shared" si="48"/>
        <v/>
      </c>
    </row>
    <row r="348" spans="1:7" x14ac:dyDescent="0.25">
      <c r="A348" s="84" t="str">
        <f t="shared" si="42"/>
        <v/>
      </c>
      <c r="B348" s="75" t="str">
        <f t="shared" si="43"/>
        <v/>
      </c>
      <c r="C348" s="69" t="str">
        <f t="shared" si="44"/>
        <v/>
      </c>
      <c r="D348" s="85" t="str">
        <f t="shared" si="45"/>
        <v/>
      </c>
      <c r="E348" s="85" t="str">
        <f t="shared" si="46"/>
        <v/>
      </c>
      <c r="F348" s="85" t="str">
        <f t="shared" si="47"/>
        <v/>
      </c>
      <c r="G348" s="69" t="str">
        <f t="shared" si="48"/>
        <v/>
      </c>
    </row>
    <row r="349" spans="1:7" x14ac:dyDescent="0.25">
      <c r="A349" s="84" t="str">
        <f t="shared" si="42"/>
        <v/>
      </c>
      <c r="B349" s="75" t="str">
        <f t="shared" si="43"/>
        <v/>
      </c>
      <c r="C349" s="69" t="str">
        <f t="shared" si="44"/>
        <v/>
      </c>
      <c r="D349" s="85" t="str">
        <f t="shared" si="45"/>
        <v/>
      </c>
      <c r="E349" s="85" t="str">
        <f t="shared" si="46"/>
        <v/>
      </c>
      <c r="F349" s="85" t="str">
        <f t="shared" si="47"/>
        <v/>
      </c>
      <c r="G349" s="69" t="str">
        <f t="shared" si="48"/>
        <v/>
      </c>
    </row>
    <row r="350" spans="1:7" x14ac:dyDescent="0.25">
      <c r="A350" s="84" t="str">
        <f t="shared" si="42"/>
        <v/>
      </c>
      <c r="B350" s="75" t="str">
        <f t="shared" si="43"/>
        <v/>
      </c>
      <c r="C350" s="69" t="str">
        <f t="shared" si="44"/>
        <v/>
      </c>
      <c r="D350" s="85" t="str">
        <f t="shared" si="45"/>
        <v/>
      </c>
      <c r="E350" s="85" t="str">
        <f t="shared" si="46"/>
        <v/>
      </c>
      <c r="F350" s="85" t="str">
        <f t="shared" si="47"/>
        <v/>
      </c>
      <c r="G350" s="69" t="str">
        <f t="shared" si="48"/>
        <v/>
      </c>
    </row>
    <row r="351" spans="1:7" x14ac:dyDescent="0.25">
      <c r="A351" s="84" t="str">
        <f t="shared" si="42"/>
        <v/>
      </c>
      <c r="B351" s="75" t="str">
        <f t="shared" si="43"/>
        <v/>
      </c>
      <c r="C351" s="69" t="str">
        <f t="shared" si="44"/>
        <v/>
      </c>
      <c r="D351" s="85" t="str">
        <f t="shared" si="45"/>
        <v/>
      </c>
      <c r="E351" s="85" t="str">
        <f t="shared" si="46"/>
        <v/>
      </c>
      <c r="F351" s="85" t="str">
        <f t="shared" si="47"/>
        <v/>
      </c>
      <c r="G351" s="69" t="str">
        <f t="shared" si="48"/>
        <v/>
      </c>
    </row>
    <row r="352" spans="1:7" x14ac:dyDescent="0.25">
      <c r="A352" s="84" t="str">
        <f t="shared" si="42"/>
        <v/>
      </c>
      <c r="B352" s="75" t="str">
        <f t="shared" si="43"/>
        <v/>
      </c>
      <c r="C352" s="69" t="str">
        <f t="shared" si="44"/>
        <v/>
      </c>
      <c r="D352" s="85" t="str">
        <f t="shared" si="45"/>
        <v/>
      </c>
      <c r="E352" s="85" t="str">
        <f t="shared" si="46"/>
        <v/>
      </c>
      <c r="F352" s="85" t="str">
        <f t="shared" si="47"/>
        <v/>
      </c>
      <c r="G352" s="69" t="str">
        <f t="shared" si="48"/>
        <v/>
      </c>
    </row>
    <row r="353" spans="1:7" x14ac:dyDescent="0.25">
      <c r="A353" s="84" t="str">
        <f t="shared" si="42"/>
        <v/>
      </c>
      <c r="B353" s="75" t="str">
        <f t="shared" si="43"/>
        <v/>
      </c>
      <c r="C353" s="69" t="str">
        <f t="shared" si="44"/>
        <v/>
      </c>
      <c r="D353" s="85" t="str">
        <f t="shared" si="45"/>
        <v/>
      </c>
      <c r="E353" s="85" t="str">
        <f t="shared" si="46"/>
        <v/>
      </c>
      <c r="F353" s="85" t="str">
        <f t="shared" si="47"/>
        <v/>
      </c>
      <c r="G353" s="69" t="str">
        <f t="shared" si="48"/>
        <v/>
      </c>
    </row>
    <row r="354" spans="1:7" x14ac:dyDescent="0.25">
      <c r="A354" s="84" t="str">
        <f t="shared" si="42"/>
        <v/>
      </c>
      <c r="B354" s="75" t="str">
        <f t="shared" si="43"/>
        <v/>
      </c>
      <c r="C354" s="69" t="str">
        <f t="shared" si="44"/>
        <v/>
      </c>
      <c r="D354" s="85" t="str">
        <f t="shared" si="45"/>
        <v/>
      </c>
      <c r="E354" s="85" t="str">
        <f t="shared" si="46"/>
        <v/>
      </c>
      <c r="F354" s="85" t="str">
        <f t="shared" si="47"/>
        <v/>
      </c>
      <c r="G354" s="69" t="str">
        <f t="shared" si="48"/>
        <v/>
      </c>
    </row>
    <row r="355" spans="1:7" x14ac:dyDescent="0.25">
      <c r="A355" s="84" t="str">
        <f t="shared" si="42"/>
        <v/>
      </c>
      <c r="B355" s="75" t="str">
        <f t="shared" si="43"/>
        <v/>
      </c>
      <c r="C355" s="69" t="str">
        <f t="shared" si="44"/>
        <v/>
      </c>
      <c r="D355" s="85" t="str">
        <f t="shared" si="45"/>
        <v/>
      </c>
      <c r="E355" s="85" t="str">
        <f t="shared" si="46"/>
        <v/>
      </c>
      <c r="F355" s="85" t="str">
        <f t="shared" si="47"/>
        <v/>
      </c>
      <c r="G355" s="69" t="str">
        <f t="shared" si="48"/>
        <v/>
      </c>
    </row>
    <row r="356" spans="1:7" x14ac:dyDescent="0.25">
      <c r="A356" s="84" t="str">
        <f t="shared" si="42"/>
        <v/>
      </c>
      <c r="B356" s="75" t="str">
        <f t="shared" si="43"/>
        <v/>
      </c>
      <c r="C356" s="69" t="str">
        <f t="shared" si="44"/>
        <v/>
      </c>
      <c r="D356" s="85" t="str">
        <f t="shared" si="45"/>
        <v/>
      </c>
      <c r="E356" s="85" t="str">
        <f t="shared" si="46"/>
        <v/>
      </c>
      <c r="F356" s="85" t="str">
        <f t="shared" si="47"/>
        <v/>
      </c>
      <c r="G356" s="69" t="str">
        <f t="shared" si="48"/>
        <v/>
      </c>
    </row>
    <row r="357" spans="1:7" x14ac:dyDescent="0.25">
      <c r="A357" s="84" t="str">
        <f t="shared" si="42"/>
        <v/>
      </c>
      <c r="B357" s="75" t="str">
        <f t="shared" si="43"/>
        <v/>
      </c>
      <c r="C357" s="69" t="str">
        <f t="shared" si="44"/>
        <v/>
      </c>
      <c r="D357" s="85" t="str">
        <f t="shared" si="45"/>
        <v/>
      </c>
      <c r="E357" s="85" t="str">
        <f t="shared" si="46"/>
        <v/>
      </c>
      <c r="F357" s="85" t="str">
        <f t="shared" si="47"/>
        <v/>
      </c>
      <c r="G357" s="69" t="str">
        <f t="shared" si="48"/>
        <v/>
      </c>
    </row>
    <row r="358" spans="1:7" x14ac:dyDescent="0.25">
      <c r="A358" s="84" t="str">
        <f t="shared" si="42"/>
        <v/>
      </c>
      <c r="B358" s="75" t="str">
        <f t="shared" si="43"/>
        <v/>
      </c>
      <c r="C358" s="69" t="str">
        <f t="shared" si="44"/>
        <v/>
      </c>
      <c r="D358" s="85" t="str">
        <f t="shared" si="45"/>
        <v/>
      </c>
      <c r="E358" s="85" t="str">
        <f t="shared" si="46"/>
        <v/>
      </c>
      <c r="F358" s="85" t="str">
        <f t="shared" si="47"/>
        <v/>
      </c>
      <c r="G358" s="69" t="str">
        <f t="shared" si="48"/>
        <v/>
      </c>
    </row>
    <row r="359" spans="1:7" x14ac:dyDescent="0.25">
      <c r="A359" s="84" t="str">
        <f t="shared" si="42"/>
        <v/>
      </c>
      <c r="B359" s="75" t="str">
        <f t="shared" si="43"/>
        <v/>
      </c>
      <c r="C359" s="69" t="str">
        <f t="shared" si="44"/>
        <v/>
      </c>
      <c r="D359" s="85" t="str">
        <f t="shared" si="45"/>
        <v/>
      </c>
      <c r="E359" s="85" t="str">
        <f t="shared" si="46"/>
        <v/>
      </c>
      <c r="F359" s="85" t="str">
        <f t="shared" si="47"/>
        <v/>
      </c>
      <c r="G359" s="69" t="str">
        <f t="shared" si="48"/>
        <v/>
      </c>
    </row>
    <row r="360" spans="1:7" x14ac:dyDescent="0.25">
      <c r="A360" s="84" t="str">
        <f t="shared" si="42"/>
        <v/>
      </c>
      <c r="B360" s="75" t="str">
        <f t="shared" si="43"/>
        <v/>
      </c>
      <c r="C360" s="69" t="str">
        <f t="shared" si="44"/>
        <v/>
      </c>
      <c r="D360" s="85" t="str">
        <f t="shared" si="45"/>
        <v/>
      </c>
      <c r="E360" s="85" t="str">
        <f t="shared" si="46"/>
        <v/>
      </c>
      <c r="F360" s="85" t="str">
        <f t="shared" si="47"/>
        <v/>
      </c>
      <c r="G360" s="69" t="str">
        <f t="shared" si="48"/>
        <v/>
      </c>
    </row>
    <row r="361" spans="1:7" x14ac:dyDescent="0.25">
      <c r="A361" s="84" t="str">
        <f t="shared" si="42"/>
        <v/>
      </c>
      <c r="B361" s="75" t="str">
        <f t="shared" si="43"/>
        <v/>
      </c>
      <c r="C361" s="69" t="str">
        <f t="shared" si="44"/>
        <v/>
      </c>
      <c r="D361" s="85" t="str">
        <f t="shared" si="45"/>
        <v/>
      </c>
      <c r="E361" s="85" t="str">
        <f t="shared" si="46"/>
        <v/>
      </c>
      <c r="F361" s="85" t="str">
        <f t="shared" si="47"/>
        <v/>
      </c>
      <c r="G361" s="69" t="str">
        <f t="shared" si="48"/>
        <v/>
      </c>
    </row>
    <row r="362" spans="1:7" x14ac:dyDescent="0.25">
      <c r="A362" s="84" t="str">
        <f t="shared" si="42"/>
        <v/>
      </c>
      <c r="B362" s="75" t="str">
        <f t="shared" si="43"/>
        <v/>
      </c>
      <c r="C362" s="69" t="str">
        <f t="shared" si="44"/>
        <v/>
      </c>
      <c r="D362" s="85" t="str">
        <f t="shared" si="45"/>
        <v/>
      </c>
      <c r="E362" s="85" t="str">
        <f t="shared" si="46"/>
        <v/>
      </c>
      <c r="F362" s="85" t="str">
        <f t="shared" si="47"/>
        <v/>
      </c>
      <c r="G362" s="69" t="str">
        <f t="shared" si="48"/>
        <v/>
      </c>
    </row>
    <row r="363" spans="1:7" x14ac:dyDescent="0.25">
      <c r="A363" s="84" t="str">
        <f t="shared" si="42"/>
        <v/>
      </c>
      <c r="B363" s="75" t="str">
        <f t="shared" si="43"/>
        <v/>
      </c>
      <c r="C363" s="69" t="str">
        <f t="shared" si="44"/>
        <v/>
      </c>
      <c r="D363" s="85" t="str">
        <f t="shared" si="45"/>
        <v/>
      </c>
      <c r="E363" s="85" t="str">
        <f t="shared" si="46"/>
        <v/>
      </c>
      <c r="F363" s="85" t="str">
        <f t="shared" si="47"/>
        <v/>
      </c>
      <c r="G363" s="69" t="str">
        <f t="shared" si="48"/>
        <v/>
      </c>
    </row>
    <row r="364" spans="1:7" x14ac:dyDescent="0.25">
      <c r="A364" s="84" t="str">
        <f t="shared" si="42"/>
        <v/>
      </c>
      <c r="B364" s="75" t="str">
        <f t="shared" si="43"/>
        <v/>
      </c>
      <c r="C364" s="69" t="str">
        <f t="shared" si="44"/>
        <v/>
      </c>
      <c r="D364" s="85" t="str">
        <f t="shared" si="45"/>
        <v/>
      </c>
      <c r="E364" s="85" t="str">
        <f t="shared" si="46"/>
        <v/>
      </c>
      <c r="F364" s="85" t="str">
        <f t="shared" si="47"/>
        <v/>
      </c>
      <c r="G364" s="69" t="str">
        <f t="shared" si="48"/>
        <v/>
      </c>
    </row>
    <row r="365" spans="1:7" x14ac:dyDescent="0.25">
      <c r="A365" s="84" t="str">
        <f t="shared" si="42"/>
        <v/>
      </c>
      <c r="B365" s="75" t="str">
        <f t="shared" si="43"/>
        <v/>
      </c>
      <c r="C365" s="69" t="str">
        <f t="shared" si="44"/>
        <v/>
      </c>
      <c r="D365" s="85" t="str">
        <f t="shared" si="45"/>
        <v/>
      </c>
      <c r="E365" s="85" t="str">
        <f t="shared" si="46"/>
        <v/>
      </c>
      <c r="F365" s="85" t="str">
        <f t="shared" si="47"/>
        <v/>
      </c>
      <c r="G365" s="69" t="str">
        <f t="shared" si="48"/>
        <v/>
      </c>
    </row>
    <row r="366" spans="1:7" x14ac:dyDescent="0.25">
      <c r="A366" s="84" t="str">
        <f t="shared" si="42"/>
        <v/>
      </c>
      <c r="B366" s="75" t="str">
        <f t="shared" si="43"/>
        <v/>
      </c>
      <c r="C366" s="69" t="str">
        <f t="shared" si="44"/>
        <v/>
      </c>
      <c r="D366" s="85" t="str">
        <f t="shared" si="45"/>
        <v/>
      </c>
      <c r="E366" s="85" t="str">
        <f t="shared" si="46"/>
        <v/>
      </c>
      <c r="F366" s="85" t="str">
        <f t="shared" si="47"/>
        <v/>
      </c>
      <c r="G366" s="69" t="str">
        <f t="shared" si="48"/>
        <v/>
      </c>
    </row>
    <row r="367" spans="1:7" x14ac:dyDescent="0.25">
      <c r="A367" s="84" t="str">
        <f t="shared" si="42"/>
        <v/>
      </c>
      <c r="B367" s="75" t="str">
        <f t="shared" si="43"/>
        <v/>
      </c>
      <c r="C367" s="69" t="str">
        <f t="shared" si="44"/>
        <v/>
      </c>
      <c r="D367" s="85" t="str">
        <f t="shared" si="45"/>
        <v/>
      </c>
      <c r="E367" s="85" t="str">
        <f t="shared" si="46"/>
        <v/>
      </c>
      <c r="F367" s="85" t="str">
        <f t="shared" si="47"/>
        <v/>
      </c>
      <c r="G367" s="69" t="str">
        <f t="shared" si="48"/>
        <v/>
      </c>
    </row>
    <row r="368" spans="1:7" x14ac:dyDescent="0.25">
      <c r="A368" s="84" t="str">
        <f t="shared" si="42"/>
        <v/>
      </c>
      <c r="B368" s="75" t="str">
        <f t="shared" si="43"/>
        <v/>
      </c>
      <c r="C368" s="69" t="str">
        <f t="shared" si="44"/>
        <v/>
      </c>
      <c r="D368" s="85" t="str">
        <f t="shared" si="45"/>
        <v/>
      </c>
      <c r="E368" s="85" t="str">
        <f t="shared" si="46"/>
        <v/>
      </c>
      <c r="F368" s="85" t="str">
        <f t="shared" si="47"/>
        <v/>
      </c>
      <c r="G368" s="69" t="str">
        <f t="shared" si="48"/>
        <v/>
      </c>
    </row>
    <row r="369" spans="1:7" x14ac:dyDescent="0.25">
      <c r="A369" s="84" t="str">
        <f t="shared" si="42"/>
        <v/>
      </c>
      <c r="B369" s="75" t="str">
        <f t="shared" si="43"/>
        <v/>
      </c>
      <c r="C369" s="69" t="str">
        <f t="shared" si="44"/>
        <v/>
      </c>
      <c r="D369" s="85" t="str">
        <f t="shared" si="45"/>
        <v/>
      </c>
      <c r="E369" s="85" t="str">
        <f t="shared" si="46"/>
        <v/>
      </c>
      <c r="F369" s="85" t="str">
        <f t="shared" si="47"/>
        <v/>
      </c>
      <c r="G369" s="69" t="str">
        <f t="shared" si="48"/>
        <v/>
      </c>
    </row>
    <row r="370" spans="1:7" x14ac:dyDescent="0.25">
      <c r="A370" s="84" t="str">
        <f t="shared" si="42"/>
        <v/>
      </c>
      <c r="B370" s="75" t="str">
        <f t="shared" si="43"/>
        <v/>
      </c>
      <c r="C370" s="69" t="str">
        <f t="shared" si="44"/>
        <v/>
      </c>
      <c r="D370" s="85" t="str">
        <f t="shared" si="45"/>
        <v/>
      </c>
      <c r="E370" s="85" t="str">
        <f t="shared" si="46"/>
        <v/>
      </c>
      <c r="F370" s="85" t="str">
        <f t="shared" si="47"/>
        <v/>
      </c>
      <c r="G370" s="69" t="str">
        <f t="shared" si="48"/>
        <v/>
      </c>
    </row>
    <row r="371" spans="1:7" x14ac:dyDescent="0.25">
      <c r="A371" s="84" t="str">
        <f t="shared" si="42"/>
        <v/>
      </c>
      <c r="B371" s="75" t="str">
        <f t="shared" si="43"/>
        <v/>
      </c>
      <c r="C371" s="69" t="str">
        <f t="shared" si="44"/>
        <v/>
      </c>
      <c r="D371" s="85" t="str">
        <f t="shared" si="45"/>
        <v/>
      </c>
      <c r="E371" s="85" t="str">
        <f t="shared" si="46"/>
        <v/>
      </c>
      <c r="F371" s="85" t="str">
        <f t="shared" si="47"/>
        <v/>
      </c>
      <c r="G371" s="69" t="str">
        <f t="shared" si="48"/>
        <v/>
      </c>
    </row>
    <row r="372" spans="1:7" x14ac:dyDescent="0.25">
      <c r="A372" s="84" t="str">
        <f t="shared" si="42"/>
        <v/>
      </c>
      <c r="B372" s="75" t="str">
        <f t="shared" si="43"/>
        <v/>
      </c>
      <c r="C372" s="69" t="str">
        <f t="shared" si="44"/>
        <v/>
      </c>
      <c r="D372" s="85" t="str">
        <f t="shared" si="45"/>
        <v/>
      </c>
      <c r="E372" s="85" t="str">
        <f t="shared" si="46"/>
        <v/>
      </c>
      <c r="F372" s="85" t="str">
        <f t="shared" si="47"/>
        <v/>
      </c>
      <c r="G372" s="69" t="str">
        <f t="shared" si="48"/>
        <v/>
      </c>
    </row>
    <row r="373" spans="1:7" x14ac:dyDescent="0.25">
      <c r="A373" s="84" t="str">
        <f t="shared" si="42"/>
        <v/>
      </c>
      <c r="B373" s="75" t="str">
        <f t="shared" si="43"/>
        <v/>
      </c>
      <c r="C373" s="69" t="str">
        <f t="shared" si="44"/>
        <v/>
      </c>
      <c r="D373" s="85" t="str">
        <f t="shared" si="45"/>
        <v/>
      </c>
      <c r="E373" s="85" t="str">
        <f t="shared" si="46"/>
        <v/>
      </c>
      <c r="F373" s="85" t="str">
        <f t="shared" si="47"/>
        <v/>
      </c>
      <c r="G373" s="69" t="str">
        <f t="shared" si="48"/>
        <v/>
      </c>
    </row>
    <row r="374" spans="1:7" x14ac:dyDescent="0.25">
      <c r="A374" s="84" t="str">
        <f t="shared" si="42"/>
        <v/>
      </c>
      <c r="B374" s="75" t="str">
        <f t="shared" si="43"/>
        <v/>
      </c>
      <c r="C374" s="69" t="str">
        <f t="shared" si="44"/>
        <v/>
      </c>
      <c r="D374" s="85" t="str">
        <f t="shared" si="45"/>
        <v/>
      </c>
      <c r="E374" s="85" t="str">
        <f t="shared" si="46"/>
        <v/>
      </c>
      <c r="F374" s="85" t="str">
        <f t="shared" si="47"/>
        <v/>
      </c>
      <c r="G374" s="69" t="str">
        <f t="shared" si="48"/>
        <v/>
      </c>
    </row>
    <row r="375" spans="1:7" x14ac:dyDescent="0.25">
      <c r="A375" s="84" t="str">
        <f t="shared" si="42"/>
        <v/>
      </c>
      <c r="B375" s="75" t="str">
        <f t="shared" si="43"/>
        <v/>
      </c>
      <c r="C375" s="69" t="str">
        <f t="shared" si="44"/>
        <v/>
      </c>
      <c r="D375" s="85" t="str">
        <f t="shared" si="45"/>
        <v/>
      </c>
      <c r="E375" s="85" t="str">
        <f t="shared" si="46"/>
        <v/>
      </c>
      <c r="F375" s="85" t="str">
        <f t="shared" si="47"/>
        <v/>
      </c>
      <c r="G375" s="69" t="str">
        <f t="shared" si="48"/>
        <v/>
      </c>
    </row>
    <row r="376" spans="1:7" x14ac:dyDescent="0.25">
      <c r="A376" s="84" t="str">
        <f t="shared" si="42"/>
        <v/>
      </c>
      <c r="B376" s="75" t="str">
        <f t="shared" si="43"/>
        <v/>
      </c>
      <c r="C376" s="69" t="str">
        <f t="shared" si="44"/>
        <v/>
      </c>
      <c r="D376" s="85" t="str">
        <f t="shared" si="45"/>
        <v/>
      </c>
      <c r="E376" s="85" t="str">
        <f t="shared" si="46"/>
        <v/>
      </c>
      <c r="F376" s="85" t="str">
        <f t="shared" si="47"/>
        <v/>
      </c>
      <c r="G376" s="69" t="str">
        <f t="shared" si="48"/>
        <v/>
      </c>
    </row>
    <row r="377" spans="1:7" x14ac:dyDescent="0.25">
      <c r="A377" s="84" t="str">
        <f t="shared" si="42"/>
        <v/>
      </c>
      <c r="B377" s="75" t="str">
        <f t="shared" si="43"/>
        <v/>
      </c>
      <c r="C377" s="69" t="str">
        <f t="shared" si="44"/>
        <v/>
      </c>
      <c r="D377" s="85" t="str">
        <f t="shared" si="45"/>
        <v/>
      </c>
      <c r="E377" s="85" t="str">
        <f t="shared" si="46"/>
        <v/>
      </c>
      <c r="F377" s="85" t="str">
        <f t="shared" si="47"/>
        <v/>
      </c>
      <c r="G377" s="69" t="str">
        <f t="shared" si="48"/>
        <v/>
      </c>
    </row>
    <row r="378" spans="1:7" x14ac:dyDescent="0.25">
      <c r="A378" s="84" t="str">
        <f t="shared" si="42"/>
        <v/>
      </c>
      <c r="B378" s="75" t="str">
        <f t="shared" si="43"/>
        <v/>
      </c>
      <c r="C378" s="69" t="str">
        <f t="shared" si="44"/>
        <v/>
      </c>
      <c r="D378" s="85" t="str">
        <f t="shared" si="45"/>
        <v/>
      </c>
      <c r="E378" s="85" t="str">
        <f t="shared" si="46"/>
        <v/>
      </c>
      <c r="F378" s="85" t="str">
        <f t="shared" si="47"/>
        <v/>
      </c>
      <c r="G378" s="69" t="str">
        <f t="shared" si="48"/>
        <v/>
      </c>
    </row>
    <row r="379" spans="1:7" x14ac:dyDescent="0.25">
      <c r="A379" s="84" t="str">
        <f t="shared" si="42"/>
        <v/>
      </c>
      <c r="B379" s="75" t="str">
        <f t="shared" si="43"/>
        <v/>
      </c>
      <c r="C379" s="69" t="str">
        <f t="shared" si="44"/>
        <v/>
      </c>
      <c r="D379" s="85" t="str">
        <f t="shared" si="45"/>
        <v/>
      </c>
      <c r="E379" s="85" t="str">
        <f t="shared" si="46"/>
        <v/>
      </c>
      <c r="F379" s="85" t="str">
        <f t="shared" si="47"/>
        <v/>
      </c>
      <c r="G379" s="69" t="str">
        <f t="shared" si="48"/>
        <v/>
      </c>
    </row>
    <row r="380" spans="1:7" x14ac:dyDescent="0.25">
      <c r="A380" s="84" t="str">
        <f t="shared" si="42"/>
        <v/>
      </c>
      <c r="B380" s="75" t="str">
        <f t="shared" si="43"/>
        <v/>
      </c>
      <c r="C380" s="69" t="str">
        <f t="shared" si="44"/>
        <v/>
      </c>
      <c r="D380" s="85" t="str">
        <f t="shared" si="45"/>
        <v/>
      </c>
      <c r="E380" s="85" t="str">
        <f t="shared" si="46"/>
        <v/>
      </c>
      <c r="F380" s="85" t="str">
        <f t="shared" si="47"/>
        <v/>
      </c>
      <c r="G380" s="69" t="str">
        <f t="shared" si="48"/>
        <v/>
      </c>
    </row>
    <row r="381" spans="1:7" x14ac:dyDescent="0.25">
      <c r="A381" s="84" t="str">
        <f t="shared" si="42"/>
        <v/>
      </c>
      <c r="B381" s="75" t="str">
        <f t="shared" si="43"/>
        <v/>
      </c>
      <c r="C381" s="69" t="str">
        <f t="shared" si="44"/>
        <v/>
      </c>
      <c r="D381" s="85" t="str">
        <f t="shared" si="45"/>
        <v/>
      </c>
      <c r="E381" s="85" t="str">
        <f t="shared" si="46"/>
        <v/>
      </c>
      <c r="F381" s="85" t="str">
        <f t="shared" si="47"/>
        <v/>
      </c>
      <c r="G381" s="69" t="str">
        <f t="shared" si="48"/>
        <v/>
      </c>
    </row>
    <row r="382" spans="1:7" x14ac:dyDescent="0.25">
      <c r="A382" s="84" t="str">
        <f t="shared" si="42"/>
        <v/>
      </c>
      <c r="B382" s="75" t="str">
        <f t="shared" si="43"/>
        <v/>
      </c>
      <c r="C382" s="69" t="str">
        <f t="shared" si="44"/>
        <v/>
      </c>
      <c r="D382" s="85" t="str">
        <f t="shared" si="45"/>
        <v/>
      </c>
      <c r="E382" s="85" t="str">
        <f t="shared" si="46"/>
        <v/>
      </c>
      <c r="F382" s="85" t="str">
        <f t="shared" si="47"/>
        <v/>
      </c>
      <c r="G382" s="69" t="str">
        <f t="shared" si="48"/>
        <v/>
      </c>
    </row>
    <row r="383" spans="1:7" x14ac:dyDescent="0.25">
      <c r="A383" s="84" t="str">
        <f t="shared" si="42"/>
        <v/>
      </c>
      <c r="B383" s="75" t="str">
        <f t="shared" si="43"/>
        <v/>
      </c>
      <c r="C383" s="69" t="str">
        <f t="shared" si="44"/>
        <v/>
      </c>
      <c r="D383" s="85" t="str">
        <f t="shared" si="45"/>
        <v/>
      </c>
      <c r="E383" s="85" t="str">
        <f t="shared" si="46"/>
        <v/>
      </c>
      <c r="F383" s="85" t="str">
        <f t="shared" si="47"/>
        <v/>
      </c>
      <c r="G383" s="69" t="str">
        <f t="shared" si="48"/>
        <v/>
      </c>
    </row>
    <row r="384" spans="1:7" x14ac:dyDescent="0.25">
      <c r="A384" s="84" t="str">
        <f t="shared" si="42"/>
        <v/>
      </c>
      <c r="B384" s="75" t="str">
        <f t="shared" si="43"/>
        <v/>
      </c>
      <c r="C384" s="69" t="str">
        <f t="shared" si="44"/>
        <v/>
      </c>
      <c r="D384" s="85" t="str">
        <f t="shared" si="45"/>
        <v/>
      </c>
      <c r="E384" s="85" t="str">
        <f t="shared" si="46"/>
        <v/>
      </c>
      <c r="F384" s="85" t="str">
        <f t="shared" si="47"/>
        <v/>
      </c>
      <c r="G384" s="69" t="str">
        <f t="shared" si="48"/>
        <v/>
      </c>
    </row>
    <row r="385" spans="1:7" x14ac:dyDescent="0.25">
      <c r="A385" s="84" t="str">
        <f t="shared" si="42"/>
        <v/>
      </c>
      <c r="B385" s="75" t="str">
        <f t="shared" si="43"/>
        <v/>
      </c>
      <c r="C385" s="69" t="str">
        <f t="shared" si="44"/>
        <v/>
      </c>
      <c r="D385" s="85" t="str">
        <f t="shared" si="45"/>
        <v/>
      </c>
      <c r="E385" s="85" t="str">
        <f t="shared" si="46"/>
        <v/>
      </c>
      <c r="F385" s="85" t="str">
        <f t="shared" si="47"/>
        <v/>
      </c>
      <c r="G385" s="69" t="str">
        <f t="shared" si="48"/>
        <v/>
      </c>
    </row>
    <row r="386" spans="1:7" x14ac:dyDescent="0.25">
      <c r="A386" s="84" t="str">
        <f t="shared" si="42"/>
        <v/>
      </c>
      <c r="B386" s="75" t="str">
        <f t="shared" si="43"/>
        <v/>
      </c>
      <c r="C386" s="69" t="str">
        <f t="shared" si="44"/>
        <v/>
      </c>
      <c r="D386" s="85" t="str">
        <f t="shared" si="45"/>
        <v/>
      </c>
      <c r="E386" s="85" t="str">
        <f t="shared" si="46"/>
        <v/>
      </c>
      <c r="F386" s="85" t="str">
        <f t="shared" si="47"/>
        <v/>
      </c>
      <c r="G386" s="69" t="str">
        <f t="shared" si="48"/>
        <v/>
      </c>
    </row>
    <row r="387" spans="1:7" x14ac:dyDescent="0.25">
      <c r="A387" s="84" t="str">
        <f t="shared" si="42"/>
        <v/>
      </c>
      <c r="B387" s="75" t="str">
        <f t="shared" si="43"/>
        <v/>
      </c>
      <c r="C387" s="69" t="str">
        <f t="shared" si="44"/>
        <v/>
      </c>
      <c r="D387" s="85" t="str">
        <f t="shared" si="45"/>
        <v/>
      </c>
      <c r="E387" s="85" t="str">
        <f t="shared" si="46"/>
        <v/>
      </c>
      <c r="F387" s="85" t="str">
        <f t="shared" si="47"/>
        <v/>
      </c>
      <c r="G387" s="69" t="str">
        <f t="shared" si="48"/>
        <v/>
      </c>
    </row>
    <row r="388" spans="1:7" x14ac:dyDescent="0.25">
      <c r="A388" s="84" t="str">
        <f t="shared" si="42"/>
        <v/>
      </c>
      <c r="B388" s="75" t="str">
        <f t="shared" si="43"/>
        <v/>
      </c>
      <c r="C388" s="69" t="str">
        <f t="shared" si="44"/>
        <v/>
      </c>
      <c r="D388" s="85" t="str">
        <f t="shared" si="45"/>
        <v/>
      </c>
      <c r="E388" s="85" t="str">
        <f t="shared" si="46"/>
        <v/>
      </c>
      <c r="F388" s="85" t="str">
        <f t="shared" si="47"/>
        <v/>
      </c>
      <c r="G388" s="69" t="str">
        <f t="shared" si="48"/>
        <v/>
      </c>
    </row>
    <row r="389" spans="1:7" x14ac:dyDescent="0.25">
      <c r="A389" s="84" t="str">
        <f t="shared" si="42"/>
        <v/>
      </c>
      <c r="B389" s="75" t="str">
        <f t="shared" si="43"/>
        <v/>
      </c>
      <c r="C389" s="69" t="str">
        <f t="shared" si="44"/>
        <v/>
      </c>
      <c r="D389" s="85" t="str">
        <f t="shared" si="45"/>
        <v/>
      </c>
      <c r="E389" s="85" t="str">
        <f t="shared" si="46"/>
        <v/>
      </c>
      <c r="F389" s="85" t="str">
        <f t="shared" si="47"/>
        <v/>
      </c>
      <c r="G389" s="69" t="str">
        <f t="shared" si="48"/>
        <v/>
      </c>
    </row>
    <row r="390" spans="1:7" x14ac:dyDescent="0.25">
      <c r="A390" s="84" t="str">
        <f t="shared" si="42"/>
        <v/>
      </c>
      <c r="B390" s="75" t="str">
        <f t="shared" si="43"/>
        <v/>
      </c>
      <c r="C390" s="69" t="str">
        <f t="shared" si="44"/>
        <v/>
      </c>
      <c r="D390" s="85" t="str">
        <f t="shared" si="45"/>
        <v/>
      </c>
      <c r="E390" s="85" t="str">
        <f t="shared" si="46"/>
        <v/>
      </c>
      <c r="F390" s="85" t="str">
        <f t="shared" si="47"/>
        <v/>
      </c>
      <c r="G390" s="69" t="str">
        <f t="shared" si="48"/>
        <v/>
      </c>
    </row>
    <row r="391" spans="1:7" x14ac:dyDescent="0.25">
      <c r="A391" s="84" t="str">
        <f t="shared" si="42"/>
        <v/>
      </c>
      <c r="B391" s="75" t="str">
        <f t="shared" si="43"/>
        <v/>
      </c>
      <c r="C391" s="69" t="str">
        <f t="shared" si="44"/>
        <v/>
      </c>
      <c r="D391" s="85" t="str">
        <f t="shared" si="45"/>
        <v/>
      </c>
      <c r="E391" s="85" t="str">
        <f t="shared" si="46"/>
        <v/>
      </c>
      <c r="F391" s="85" t="str">
        <f t="shared" si="47"/>
        <v/>
      </c>
      <c r="G391" s="69" t="str">
        <f t="shared" si="48"/>
        <v/>
      </c>
    </row>
    <row r="392" spans="1:7" x14ac:dyDescent="0.25">
      <c r="A392" s="84" t="str">
        <f t="shared" si="42"/>
        <v/>
      </c>
      <c r="B392" s="75" t="str">
        <f t="shared" si="43"/>
        <v/>
      </c>
      <c r="C392" s="69" t="str">
        <f t="shared" si="44"/>
        <v/>
      </c>
      <c r="D392" s="85" t="str">
        <f t="shared" si="45"/>
        <v/>
      </c>
      <c r="E392" s="85" t="str">
        <f t="shared" si="46"/>
        <v/>
      </c>
      <c r="F392" s="85" t="str">
        <f t="shared" si="47"/>
        <v/>
      </c>
      <c r="G392" s="69" t="str">
        <f t="shared" si="48"/>
        <v/>
      </c>
    </row>
    <row r="393" spans="1:7" x14ac:dyDescent="0.25">
      <c r="A393" s="84" t="str">
        <f t="shared" si="42"/>
        <v/>
      </c>
      <c r="B393" s="75" t="str">
        <f t="shared" si="43"/>
        <v/>
      </c>
      <c r="C393" s="69" t="str">
        <f t="shared" si="44"/>
        <v/>
      </c>
      <c r="D393" s="85" t="str">
        <f t="shared" si="45"/>
        <v/>
      </c>
      <c r="E393" s="85" t="str">
        <f t="shared" si="46"/>
        <v/>
      </c>
      <c r="F393" s="85" t="str">
        <f t="shared" si="47"/>
        <v/>
      </c>
      <c r="G393" s="69" t="str">
        <f t="shared" si="48"/>
        <v/>
      </c>
    </row>
    <row r="394" spans="1:7" x14ac:dyDescent="0.25">
      <c r="A394" s="84" t="str">
        <f t="shared" si="42"/>
        <v/>
      </c>
      <c r="B394" s="75" t="str">
        <f t="shared" si="43"/>
        <v/>
      </c>
      <c r="C394" s="69" t="str">
        <f t="shared" si="44"/>
        <v/>
      </c>
      <c r="D394" s="85" t="str">
        <f t="shared" si="45"/>
        <v/>
      </c>
      <c r="E394" s="85" t="str">
        <f t="shared" si="46"/>
        <v/>
      </c>
      <c r="F394" s="85" t="str">
        <f t="shared" si="47"/>
        <v/>
      </c>
      <c r="G394" s="69" t="str">
        <f t="shared" si="48"/>
        <v/>
      </c>
    </row>
    <row r="395" spans="1:7" x14ac:dyDescent="0.25">
      <c r="A395" s="84" t="str">
        <f t="shared" si="42"/>
        <v/>
      </c>
      <c r="B395" s="75" t="str">
        <f t="shared" si="43"/>
        <v/>
      </c>
      <c r="C395" s="69" t="str">
        <f t="shared" si="44"/>
        <v/>
      </c>
      <c r="D395" s="85" t="str">
        <f t="shared" si="45"/>
        <v/>
      </c>
      <c r="E395" s="85" t="str">
        <f t="shared" si="46"/>
        <v/>
      </c>
      <c r="F395" s="85" t="str">
        <f t="shared" si="47"/>
        <v/>
      </c>
      <c r="G395" s="69" t="str">
        <f t="shared" si="48"/>
        <v/>
      </c>
    </row>
    <row r="396" spans="1:7" x14ac:dyDescent="0.25">
      <c r="A396" s="84" t="str">
        <f t="shared" si="42"/>
        <v/>
      </c>
      <c r="B396" s="75" t="str">
        <f t="shared" si="43"/>
        <v/>
      </c>
      <c r="C396" s="69" t="str">
        <f t="shared" si="44"/>
        <v/>
      </c>
      <c r="D396" s="85" t="str">
        <f t="shared" si="45"/>
        <v/>
      </c>
      <c r="E396" s="85" t="str">
        <f t="shared" si="46"/>
        <v/>
      </c>
      <c r="F396" s="85" t="str">
        <f t="shared" si="47"/>
        <v/>
      </c>
      <c r="G396" s="69" t="str">
        <f t="shared" si="48"/>
        <v/>
      </c>
    </row>
    <row r="397" spans="1:7" x14ac:dyDescent="0.25">
      <c r="A397" s="84" t="str">
        <f t="shared" si="42"/>
        <v/>
      </c>
      <c r="B397" s="75" t="str">
        <f t="shared" si="43"/>
        <v/>
      </c>
      <c r="C397" s="69" t="str">
        <f t="shared" si="44"/>
        <v/>
      </c>
      <c r="D397" s="85" t="str">
        <f t="shared" si="45"/>
        <v/>
      </c>
      <c r="E397" s="85" t="str">
        <f t="shared" si="46"/>
        <v/>
      </c>
      <c r="F397" s="85" t="str">
        <f t="shared" si="47"/>
        <v/>
      </c>
      <c r="G397" s="69" t="str">
        <f t="shared" si="48"/>
        <v/>
      </c>
    </row>
    <row r="398" spans="1:7" x14ac:dyDescent="0.25">
      <c r="A398" s="84" t="str">
        <f t="shared" si="42"/>
        <v/>
      </c>
      <c r="B398" s="75" t="str">
        <f t="shared" si="43"/>
        <v/>
      </c>
      <c r="C398" s="69" t="str">
        <f t="shared" si="44"/>
        <v/>
      </c>
      <c r="D398" s="85" t="str">
        <f t="shared" si="45"/>
        <v/>
      </c>
      <c r="E398" s="85" t="str">
        <f t="shared" si="46"/>
        <v/>
      </c>
      <c r="F398" s="85" t="str">
        <f t="shared" si="47"/>
        <v/>
      </c>
      <c r="G398" s="69" t="str">
        <f t="shared" si="48"/>
        <v/>
      </c>
    </row>
    <row r="399" spans="1:7" x14ac:dyDescent="0.25">
      <c r="A399" s="84" t="str">
        <f t="shared" si="42"/>
        <v/>
      </c>
      <c r="B399" s="75" t="str">
        <f t="shared" si="43"/>
        <v/>
      </c>
      <c r="C399" s="69" t="str">
        <f t="shared" si="44"/>
        <v/>
      </c>
      <c r="D399" s="85" t="str">
        <f t="shared" si="45"/>
        <v/>
      </c>
      <c r="E399" s="85" t="str">
        <f t="shared" si="46"/>
        <v/>
      </c>
      <c r="F399" s="85" t="str">
        <f t="shared" si="47"/>
        <v/>
      </c>
      <c r="G399" s="69" t="str">
        <f t="shared" si="48"/>
        <v/>
      </c>
    </row>
    <row r="400" spans="1:7" x14ac:dyDescent="0.25">
      <c r="A400" s="84" t="str">
        <f t="shared" si="42"/>
        <v/>
      </c>
      <c r="B400" s="75" t="str">
        <f t="shared" si="43"/>
        <v/>
      </c>
      <c r="C400" s="69" t="str">
        <f t="shared" si="44"/>
        <v/>
      </c>
      <c r="D400" s="85" t="str">
        <f t="shared" si="45"/>
        <v/>
      </c>
      <c r="E400" s="85" t="str">
        <f t="shared" si="46"/>
        <v/>
      </c>
      <c r="F400" s="85" t="str">
        <f t="shared" si="47"/>
        <v/>
      </c>
      <c r="G400" s="69" t="str">
        <f t="shared" si="48"/>
        <v/>
      </c>
    </row>
    <row r="401" spans="1:7" x14ac:dyDescent="0.25">
      <c r="A401" s="84" t="str">
        <f t="shared" si="42"/>
        <v/>
      </c>
      <c r="B401" s="75" t="str">
        <f t="shared" si="43"/>
        <v/>
      </c>
      <c r="C401" s="69" t="str">
        <f t="shared" si="44"/>
        <v/>
      </c>
      <c r="D401" s="85" t="str">
        <f t="shared" si="45"/>
        <v/>
      </c>
      <c r="E401" s="85" t="str">
        <f t="shared" si="46"/>
        <v/>
      </c>
      <c r="F401" s="85" t="str">
        <f t="shared" si="47"/>
        <v/>
      </c>
      <c r="G401" s="69" t="str">
        <f t="shared" si="48"/>
        <v/>
      </c>
    </row>
    <row r="402" spans="1:7" x14ac:dyDescent="0.25">
      <c r="A402" s="84" t="str">
        <f t="shared" si="42"/>
        <v/>
      </c>
      <c r="B402" s="75" t="str">
        <f t="shared" si="43"/>
        <v/>
      </c>
      <c r="C402" s="69" t="str">
        <f t="shared" si="44"/>
        <v/>
      </c>
      <c r="D402" s="85" t="str">
        <f t="shared" si="45"/>
        <v/>
      </c>
      <c r="E402" s="85" t="str">
        <f t="shared" si="46"/>
        <v/>
      </c>
      <c r="F402" s="85" t="str">
        <f t="shared" si="47"/>
        <v/>
      </c>
      <c r="G402" s="69" t="str">
        <f t="shared" si="48"/>
        <v/>
      </c>
    </row>
    <row r="403" spans="1:7" x14ac:dyDescent="0.25">
      <c r="A403" s="84" t="str">
        <f t="shared" si="42"/>
        <v/>
      </c>
      <c r="B403" s="75" t="str">
        <f t="shared" si="43"/>
        <v/>
      </c>
      <c r="C403" s="69" t="str">
        <f t="shared" si="44"/>
        <v/>
      </c>
      <c r="D403" s="85" t="str">
        <f t="shared" si="45"/>
        <v/>
      </c>
      <c r="E403" s="85" t="str">
        <f t="shared" si="46"/>
        <v/>
      </c>
      <c r="F403" s="85" t="str">
        <f t="shared" si="47"/>
        <v/>
      </c>
      <c r="G403" s="69" t="str">
        <f t="shared" si="48"/>
        <v/>
      </c>
    </row>
    <row r="404" spans="1:7" x14ac:dyDescent="0.25">
      <c r="A404" s="84" t="str">
        <f t="shared" ref="A404:A467" si="49">IF(B404="","",EDATE(A403,1))</f>
        <v/>
      </c>
      <c r="B404" s="75" t="str">
        <f t="shared" ref="B404:B467" si="50">IF(B403="","",IF(SUM(B403)+1&lt;=$E$7,SUM(B403)+1,""))</f>
        <v/>
      </c>
      <c r="C404" s="69" t="str">
        <f t="shared" ref="C404:C467" si="51">IF(B404="","",G403)</f>
        <v/>
      </c>
      <c r="D404" s="85" t="str">
        <f t="shared" ref="D404:D467" si="52">IF(B404="","",IPMT($E$13/12,B404,$E$7,-$E$11,$E$12,0))</f>
        <v/>
      </c>
      <c r="E404" s="85" t="str">
        <f t="shared" ref="E404:E467" si="53">IF(B404="","",PPMT($E$13/12,B404,$E$7,-$E$11,$E$12,0))</f>
        <v/>
      </c>
      <c r="F404" s="85" t="str">
        <f t="shared" ref="F404:F467" si="54">IF(B404="","",SUM(D404:E404))</f>
        <v/>
      </c>
      <c r="G404" s="69" t="str">
        <f t="shared" ref="G404:G467" si="55">IF(B404="","",SUM(C404)-SUM(E404))</f>
        <v/>
      </c>
    </row>
    <row r="405" spans="1:7" x14ac:dyDescent="0.25">
      <c r="A405" s="84" t="str">
        <f t="shared" si="49"/>
        <v/>
      </c>
      <c r="B405" s="75" t="str">
        <f t="shared" si="50"/>
        <v/>
      </c>
      <c r="C405" s="69" t="str">
        <f t="shared" si="51"/>
        <v/>
      </c>
      <c r="D405" s="85" t="str">
        <f t="shared" si="52"/>
        <v/>
      </c>
      <c r="E405" s="85" t="str">
        <f t="shared" si="53"/>
        <v/>
      </c>
      <c r="F405" s="85" t="str">
        <f t="shared" si="54"/>
        <v/>
      </c>
      <c r="G405" s="69" t="str">
        <f t="shared" si="55"/>
        <v/>
      </c>
    </row>
    <row r="406" spans="1:7" x14ac:dyDescent="0.25">
      <c r="A406" s="84" t="str">
        <f t="shared" si="49"/>
        <v/>
      </c>
      <c r="B406" s="75" t="str">
        <f t="shared" si="50"/>
        <v/>
      </c>
      <c r="C406" s="69" t="str">
        <f t="shared" si="51"/>
        <v/>
      </c>
      <c r="D406" s="85" t="str">
        <f t="shared" si="52"/>
        <v/>
      </c>
      <c r="E406" s="85" t="str">
        <f t="shared" si="53"/>
        <v/>
      </c>
      <c r="F406" s="85" t="str">
        <f t="shared" si="54"/>
        <v/>
      </c>
      <c r="G406" s="69" t="str">
        <f t="shared" si="55"/>
        <v/>
      </c>
    </row>
    <row r="407" spans="1:7" x14ac:dyDescent="0.25">
      <c r="A407" s="84" t="str">
        <f t="shared" si="49"/>
        <v/>
      </c>
      <c r="B407" s="75" t="str">
        <f t="shared" si="50"/>
        <v/>
      </c>
      <c r="C407" s="69" t="str">
        <f t="shared" si="51"/>
        <v/>
      </c>
      <c r="D407" s="85" t="str">
        <f t="shared" si="52"/>
        <v/>
      </c>
      <c r="E407" s="85" t="str">
        <f t="shared" si="53"/>
        <v/>
      </c>
      <c r="F407" s="85" t="str">
        <f t="shared" si="54"/>
        <v/>
      </c>
      <c r="G407" s="69" t="str">
        <f t="shared" si="55"/>
        <v/>
      </c>
    </row>
    <row r="408" spans="1:7" x14ac:dyDescent="0.25">
      <c r="A408" s="84" t="str">
        <f t="shared" si="49"/>
        <v/>
      </c>
      <c r="B408" s="75" t="str">
        <f t="shared" si="50"/>
        <v/>
      </c>
      <c r="C408" s="69" t="str">
        <f t="shared" si="51"/>
        <v/>
      </c>
      <c r="D408" s="85" t="str">
        <f t="shared" si="52"/>
        <v/>
      </c>
      <c r="E408" s="85" t="str">
        <f t="shared" si="53"/>
        <v/>
      </c>
      <c r="F408" s="85" t="str">
        <f t="shared" si="54"/>
        <v/>
      </c>
      <c r="G408" s="69" t="str">
        <f t="shared" si="55"/>
        <v/>
      </c>
    </row>
    <row r="409" spans="1:7" x14ac:dyDescent="0.25">
      <c r="A409" s="84" t="str">
        <f t="shared" si="49"/>
        <v/>
      </c>
      <c r="B409" s="75" t="str">
        <f t="shared" si="50"/>
        <v/>
      </c>
      <c r="C409" s="69" t="str">
        <f t="shared" si="51"/>
        <v/>
      </c>
      <c r="D409" s="85" t="str">
        <f t="shared" si="52"/>
        <v/>
      </c>
      <c r="E409" s="85" t="str">
        <f t="shared" si="53"/>
        <v/>
      </c>
      <c r="F409" s="85" t="str">
        <f t="shared" si="54"/>
        <v/>
      </c>
      <c r="G409" s="69" t="str">
        <f t="shared" si="55"/>
        <v/>
      </c>
    </row>
    <row r="410" spans="1:7" x14ac:dyDescent="0.25">
      <c r="A410" s="84" t="str">
        <f t="shared" si="49"/>
        <v/>
      </c>
      <c r="B410" s="75" t="str">
        <f t="shared" si="50"/>
        <v/>
      </c>
      <c r="C410" s="69" t="str">
        <f t="shared" si="51"/>
        <v/>
      </c>
      <c r="D410" s="85" t="str">
        <f t="shared" si="52"/>
        <v/>
      </c>
      <c r="E410" s="85" t="str">
        <f t="shared" si="53"/>
        <v/>
      </c>
      <c r="F410" s="85" t="str">
        <f t="shared" si="54"/>
        <v/>
      </c>
      <c r="G410" s="69" t="str">
        <f t="shared" si="55"/>
        <v/>
      </c>
    </row>
    <row r="411" spans="1:7" x14ac:dyDescent="0.25">
      <c r="A411" s="84" t="str">
        <f t="shared" si="49"/>
        <v/>
      </c>
      <c r="B411" s="75" t="str">
        <f t="shared" si="50"/>
        <v/>
      </c>
      <c r="C411" s="69" t="str">
        <f t="shared" si="51"/>
        <v/>
      </c>
      <c r="D411" s="85" t="str">
        <f t="shared" si="52"/>
        <v/>
      </c>
      <c r="E411" s="85" t="str">
        <f t="shared" si="53"/>
        <v/>
      </c>
      <c r="F411" s="85" t="str">
        <f t="shared" si="54"/>
        <v/>
      </c>
      <c r="G411" s="69" t="str">
        <f t="shared" si="55"/>
        <v/>
      </c>
    </row>
    <row r="412" spans="1:7" x14ac:dyDescent="0.25">
      <c r="A412" s="84" t="str">
        <f t="shared" si="49"/>
        <v/>
      </c>
      <c r="B412" s="75" t="str">
        <f t="shared" si="50"/>
        <v/>
      </c>
      <c r="C412" s="69" t="str">
        <f t="shared" si="51"/>
        <v/>
      </c>
      <c r="D412" s="85" t="str">
        <f t="shared" si="52"/>
        <v/>
      </c>
      <c r="E412" s="85" t="str">
        <f t="shared" si="53"/>
        <v/>
      </c>
      <c r="F412" s="85" t="str">
        <f t="shared" si="54"/>
        <v/>
      </c>
      <c r="G412" s="69" t="str">
        <f t="shared" si="55"/>
        <v/>
      </c>
    </row>
    <row r="413" spans="1:7" x14ac:dyDescent="0.25">
      <c r="A413" s="84" t="str">
        <f t="shared" si="49"/>
        <v/>
      </c>
      <c r="B413" s="75" t="str">
        <f t="shared" si="50"/>
        <v/>
      </c>
      <c r="C413" s="69" t="str">
        <f t="shared" si="51"/>
        <v/>
      </c>
      <c r="D413" s="85" t="str">
        <f t="shared" si="52"/>
        <v/>
      </c>
      <c r="E413" s="85" t="str">
        <f t="shared" si="53"/>
        <v/>
      </c>
      <c r="F413" s="85" t="str">
        <f t="shared" si="54"/>
        <v/>
      </c>
      <c r="G413" s="69" t="str">
        <f t="shared" si="55"/>
        <v/>
      </c>
    </row>
    <row r="414" spans="1:7" x14ac:dyDescent="0.25">
      <c r="A414" s="84" t="str">
        <f t="shared" si="49"/>
        <v/>
      </c>
      <c r="B414" s="75" t="str">
        <f t="shared" si="50"/>
        <v/>
      </c>
      <c r="C414" s="69" t="str">
        <f t="shared" si="51"/>
        <v/>
      </c>
      <c r="D414" s="85" t="str">
        <f t="shared" si="52"/>
        <v/>
      </c>
      <c r="E414" s="85" t="str">
        <f t="shared" si="53"/>
        <v/>
      </c>
      <c r="F414" s="85" t="str">
        <f t="shared" si="54"/>
        <v/>
      </c>
      <c r="G414" s="69" t="str">
        <f t="shared" si="55"/>
        <v/>
      </c>
    </row>
    <row r="415" spans="1:7" x14ac:dyDescent="0.25">
      <c r="A415" s="84" t="str">
        <f t="shared" si="49"/>
        <v/>
      </c>
      <c r="B415" s="75" t="str">
        <f t="shared" si="50"/>
        <v/>
      </c>
      <c r="C415" s="69" t="str">
        <f t="shared" si="51"/>
        <v/>
      </c>
      <c r="D415" s="85" t="str">
        <f t="shared" si="52"/>
        <v/>
      </c>
      <c r="E415" s="85" t="str">
        <f t="shared" si="53"/>
        <v/>
      </c>
      <c r="F415" s="85" t="str">
        <f t="shared" si="54"/>
        <v/>
      </c>
      <c r="G415" s="69" t="str">
        <f t="shared" si="55"/>
        <v/>
      </c>
    </row>
    <row r="416" spans="1:7" x14ac:dyDescent="0.25">
      <c r="A416" s="84" t="str">
        <f t="shared" si="49"/>
        <v/>
      </c>
      <c r="B416" s="75" t="str">
        <f t="shared" si="50"/>
        <v/>
      </c>
      <c r="C416" s="69" t="str">
        <f t="shared" si="51"/>
        <v/>
      </c>
      <c r="D416" s="85" t="str">
        <f t="shared" si="52"/>
        <v/>
      </c>
      <c r="E416" s="85" t="str">
        <f t="shared" si="53"/>
        <v/>
      </c>
      <c r="F416" s="85" t="str">
        <f t="shared" si="54"/>
        <v/>
      </c>
      <c r="G416" s="69" t="str">
        <f t="shared" si="55"/>
        <v/>
      </c>
    </row>
    <row r="417" spans="1:7" x14ac:dyDescent="0.25">
      <c r="A417" s="84" t="str">
        <f t="shared" si="49"/>
        <v/>
      </c>
      <c r="B417" s="75" t="str">
        <f t="shared" si="50"/>
        <v/>
      </c>
      <c r="C417" s="69" t="str">
        <f t="shared" si="51"/>
        <v/>
      </c>
      <c r="D417" s="85" t="str">
        <f t="shared" si="52"/>
        <v/>
      </c>
      <c r="E417" s="85" t="str">
        <f t="shared" si="53"/>
        <v/>
      </c>
      <c r="F417" s="85" t="str">
        <f t="shared" si="54"/>
        <v/>
      </c>
      <c r="G417" s="69" t="str">
        <f t="shared" si="55"/>
        <v/>
      </c>
    </row>
    <row r="418" spans="1:7" x14ac:dyDescent="0.25">
      <c r="A418" s="84" t="str">
        <f t="shared" si="49"/>
        <v/>
      </c>
      <c r="B418" s="75" t="str">
        <f t="shared" si="50"/>
        <v/>
      </c>
      <c r="C418" s="69" t="str">
        <f t="shared" si="51"/>
        <v/>
      </c>
      <c r="D418" s="85" t="str">
        <f t="shared" si="52"/>
        <v/>
      </c>
      <c r="E418" s="85" t="str">
        <f t="shared" si="53"/>
        <v/>
      </c>
      <c r="F418" s="85" t="str">
        <f t="shared" si="54"/>
        <v/>
      </c>
      <c r="G418" s="69" t="str">
        <f t="shared" si="55"/>
        <v/>
      </c>
    </row>
    <row r="419" spans="1:7" x14ac:dyDescent="0.25">
      <c r="A419" s="84" t="str">
        <f t="shared" si="49"/>
        <v/>
      </c>
      <c r="B419" s="75" t="str">
        <f t="shared" si="50"/>
        <v/>
      </c>
      <c r="C419" s="69" t="str">
        <f t="shared" si="51"/>
        <v/>
      </c>
      <c r="D419" s="85" t="str">
        <f t="shared" si="52"/>
        <v/>
      </c>
      <c r="E419" s="85" t="str">
        <f t="shared" si="53"/>
        <v/>
      </c>
      <c r="F419" s="85" t="str">
        <f t="shared" si="54"/>
        <v/>
      </c>
      <c r="G419" s="69" t="str">
        <f t="shared" si="55"/>
        <v/>
      </c>
    </row>
    <row r="420" spans="1:7" x14ac:dyDescent="0.25">
      <c r="A420" s="84" t="str">
        <f t="shared" si="49"/>
        <v/>
      </c>
      <c r="B420" s="75" t="str">
        <f t="shared" si="50"/>
        <v/>
      </c>
      <c r="C420" s="69" t="str">
        <f t="shared" si="51"/>
        <v/>
      </c>
      <c r="D420" s="85" t="str">
        <f t="shared" si="52"/>
        <v/>
      </c>
      <c r="E420" s="85" t="str">
        <f t="shared" si="53"/>
        <v/>
      </c>
      <c r="F420" s="85" t="str">
        <f t="shared" si="54"/>
        <v/>
      </c>
      <c r="G420" s="69" t="str">
        <f t="shared" si="55"/>
        <v/>
      </c>
    </row>
    <row r="421" spans="1:7" x14ac:dyDescent="0.25">
      <c r="A421" s="84" t="str">
        <f t="shared" si="49"/>
        <v/>
      </c>
      <c r="B421" s="75" t="str">
        <f t="shared" si="50"/>
        <v/>
      </c>
      <c r="C421" s="69" t="str">
        <f t="shared" si="51"/>
        <v/>
      </c>
      <c r="D421" s="85" t="str">
        <f t="shared" si="52"/>
        <v/>
      </c>
      <c r="E421" s="85" t="str">
        <f t="shared" si="53"/>
        <v/>
      </c>
      <c r="F421" s="85" t="str">
        <f t="shared" si="54"/>
        <v/>
      </c>
      <c r="G421" s="69" t="str">
        <f t="shared" si="55"/>
        <v/>
      </c>
    </row>
    <row r="422" spans="1:7" x14ac:dyDescent="0.25">
      <c r="A422" s="84" t="str">
        <f t="shared" si="49"/>
        <v/>
      </c>
      <c r="B422" s="75" t="str">
        <f t="shared" si="50"/>
        <v/>
      </c>
      <c r="C422" s="69" t="str">
        <f t="shared" si="51"/>
        <v/>
      </c>
      <c r="D422" s="85" t="str">
        <f t="shared" si="52"/>
        <v/>
      </c>
      <c r="E422" s="85" t="str">
        <f t="shared" si="53"/>
        <v/>
      </c>
      <c r="F422" s="85" t="str">
        <f t="shared" si="54"/>
        <v/>
      </c>
      <c r="G422" s="69" t="str">
        <f t="shared" si="55"/>
        <v/>
      </c>
    </row>
    <row r="423" spans="1:7" x14ac:dyDescent="0.25">
      <c r="A423" s="84" t="str">
        <f t="shared" si="49"/>
        <v/>
      </c>
      <c r="B423" s="75" t="str">
        <f t="shared" si="50"/>
        <v/>
      </c>
      <c r="C423" s="69" t="str">
        <f t="shared" si="51"/>
        <v/>
      </c>
      <c r="D423" s="85" t="str">
        <f t="shared" si="52"/>
        <v/>
      </c>
      <c r="E423" s="85" t="str">
        <f t="shared" si="53"/>
        <v/>
      </c>
      <c r="F423" s="85" t="str">
        <f t="shared" si="54"/>
        <v/>
      </c>
      <c r="G423" s="69" t="str">
        <f t="shared" si="55"/>
        <v/>
      </c>
    </row>
    <row r="424" spans="1:7" x14ac:dyDescent="0.25">
      <c r="A424" s="84" t="str">
        <f t="shared" si="49"/>
        <v/>
      </c>
      <c r="B424" s="75" t="str">
        <f t="shared" si="50"/>
        <v/>
      </c>
      <c r="C424" s="69" t="str">
        <f t="shared" si="51"/>
        <v/>
      </c>
      <c r="D424" s="85" t="str">
        <f t="shared" si="52"/>
        <v/>
      </c>
      <c r="E424" s="85" t="str">
        <f t="shared" si="53"/>
        <v/>
      </c>
      <c r="F424" s="85" t="str">
        <f t="shared" si="54"/>
        <v/>
      </c>
      <c r="G424" s="69" t="str">
        <f t="shared" si="55"/>
        <v/>
      </c>
    </row>
    <row r="425" spans="1:7" x14ac:dyDescent="0.25">
      <c r="A425" s="84" t="str">
        <f t="shared" si="49"/>
        <v/>
      </c>
      <c r="B425" s="75" t="str">
        <f t="shared" si="50"/>
        <v/>
      </c>
      <c r="C425" s="69" t="str">
        <f t="shared" si="51"/>
        <v/>
      </c>
      <c r="D425" s="85" t="str">
        <f t="shared" si="52"/>
        <v/>
      </c>
      <c r="E425" s="85" t="str">
        <f t="shared" si="53"/>
        <v/>
      </c>
      <c r="F425" s="85" t="str">
        <f t="shared" si="54"/>
        <v/>
      </c>
      <c r="G425" s="69" t="str">
        <f t="shared" si="55"/>
        <v/>
      </c>
    </row>
    <row r="426" spans="1:7" x14ac:dyDescent="0.25">
      <c r="A426" s="84" t="str">
        <f t="shared" si="49"/>
        <v/>
      </c>
      <c r="B426" s="75" t="str">
        <f t="shared" si="50"/>
        <v/>
      </c>
      <c r="C426" s="69" t="str">
        <f t="shared" si="51"/>
        <v/>
      </c>
      <c r="D426" s="85" t="str">
        <f t="shared" si="52"/>
        <v/>
      </c>
      <c r="E426" s="85" t="str">
        <f t="shared" si="53"/>
        <v/>
      </c>
      <c r="F426" s="85" t="str">
        <f t="shared" si="54"/>
        <v/>
      </c>
      <c r="G426" s="69" t="str">
        <f t="shared" si="55"/>
        <v/>
      </c>
    </row>
    <row r="427" spans="1:7" x14ac:dyDescent="0.25">
      <c r="A427" s="84" t="str">
        <f t="shared" si="49"/>
        <v/>
      </c>
      <c r="B427" s="75" t="str">
        <f t="shared" si="50"/>
        <v/>
      </c>
      <c r="C427" s="69" t="str">
        <f t="shared" si="51"/>
        <v/>
      </c>
      <c r="D427" s="85" t="str">
        <f t="shared" si="52"/>
        <v/>
      </c>
      <c r="E427" s="85" t="str">
        <f t="shared" si="53"/>
        <v/>
      </c>
      <c r="F427" s="85" t="str">
        <f t="shared" si="54"/>
        <v/>
      </c>
      <c r="G427" s="69" t="str">
        <f t="shared" si="55"/>
        <v/>
      </c>
    </row>
    <row r="428" spans="1:7" x14ac:dyDescent="0.25">
      <c r="A428" s="84" t="str">
        <f t="shared" si="49"/>
        <v/>
      </c>
      <c r="B428" s="75" t="str">
        <f t="shared" si="50"/>
        <v/>
      </c>
      <c r="C428" s="69" t="str">
        <f t="shared" si="51"/>
        <v/>
      </c>
      <c r="D428" s="85" t="str">
        <f t="shared" si="52"/>
        <v/>
      </c>
      <c r="E428" s="85" t="str">
        <f t="shared" si="53"/>
        <v/>
      </c>
      <c r="F428" s="85" t="str">
        <f t="shared" si="54"/>
        <v/>
      </c>
      <c r="G428" s="69" t="str">
        <f t="shared" si="55"/>
        <v/>
      </c>
    </row>
    <row r="429" spans="1:7" x14ac:dyDescent="0.25">
      <c r="A429" s="84" t="str">
        <f t="shared" si="49"/>
        <v/>
      </c>
      <c r="B429" s="75" t="str">
        <f t="shared" si="50"/>
        <v/>
      </c>
      <c r="C429" s="69" t="str">
        <f t="shared" si="51"/>
        <v/>
      </c>
      <c r="D429" s="85" t="str">
        <f t="shared" si="52"/>
        <v/>
      </c>
      <c r="E429" s="85" t="str">
        <f t="shared" si="53"/>
        <v/>
      </c>
      <c r="F429" s="85" t="str">
        <f t="shared" si="54"/>
        <v/>
      </c>
      <c r="G429" s="69" t="str">
        <f t="shared" si="55"/>
        <v/>
      </c>
    </row>
    <row r="430" spans="1:7" x14ac:dyDescent="0.25">
      <c r="A430" s="84" t="str">
        <f t="shared" si="49"/>
        <v/>
      </c>
      <c r="B430" s="75" t="str">
        <f t="shared" si="50"/>
        <v/>
      </c>
      <c r="C430" s="69" t="str">
        <f t="shared" si="51"/>
        <v/>
      </c>
      <c r="D430" s="85" t="str">
        <f t="shared" si="52"/>
        <v/>
      </c>
      <c r="E430" s="85" t="str">
        <f t="shared" si="53"/>
        <v/>
      </c>
      <c r="F430" s="85" t="str">
        <f t="shared" si="54"/>
        <v/>
      </c>
      <c r="G430" s="69" t="str">
        <f t="shared" si="55"/>
        <v/>
      </c>
    </row>
    <row r="431" spans="1:7" x14ac:dyDescent="0.25">
      <c r="A431" s="84" t="str">
        <f t="shared" si="49"/>
        <v/>
      </c>
      <c r="B431" s="75" t="str">
        <f t="shared" si="50"/>
        <v/>
      </c>
      <c r="C431" s="69" t="str">
        <f t="shared" si="51"/>
        <v/>
      </c>
      <c r="D431" s="85" t="str">
        <f t="shared" si="52"/>
        <v/>
      </c>
      <c r="E431" s="85" t="str">
        <f t="shared" si="53"/>
        <v/>
      </c>
      <c r="F431" s="85" t="str">
        <f t="shared" si="54"/>
        <v/>
      </c>
      <c r="G431" s="69" t="str">
        <f t="shared" si="55"/>
        <v/>
      </c>
    </row>
    <row r="432" spans="1:7" x14ac:dyDescent="0.25">
      <c r="A432" s="84" t="str">
        <f t="shared" si="49"/>
        <v/>
      </c>
      <c r="B432" s="75" t="str">
        <f t="shared" si="50"/>
        <v/>
      </c>
      <c r="C432" s="69" t="str">
        <f t="shared" si="51"/>
        <v/>
      </c>
      <c r="D432" s="85" t="str">
        <f t="shared" si="52"/>
        <v/>
      </c>
      <c r="E432" s="85" t="str">
        <f t="shared" si="53"/>
        <v/>
      </c>
      <c r="F432" s="85" t="str">
        <f t="shared" si="54"/>
        <v/>
      </c>
      <c r="G432" s="69" t="str">
        <f t="shared" si="55"/>
        <v/>
      </c>
    </row>
    <row r="433" spans="1:7" x14ac:dyDescent="0.25">
      <c r="A433" s="84" t="str">
        <f t="shared" si="49"/>
        <v/>
      </c>
      <c r="B433" s="75" t="str">
        <f t="shared" si="50"/>
        <v/>
      </c>
      <c r="C433" s="69" t="str">
        <f t="shared" si="51"/>
        <v/>
      </c>
      <c r="D433" s="85" t="str">
        <f t="shared" si="52"/>
        <v/>
      </c>
      <c r="E433" s="85" t="str">
        <f t="shared" si="53"/>
        <v/>
      </c>
      <c r="F433" s="85" t="str">
        <f t="shared" si="54"/>
        <v/>
      </c>
      <c r="G433" s="69" t="str">
        <f t="shared" si="55"/>
        <v/>
      </c>
    </row>
    <row r="434" spans="1:7" x14ac:dyDescent="0.25">
      <c r="A434" s="84" t="str">
        <f t="shared" si="49"/>
        <v/>
      </c>
      <c r="B434" s="75" t="str">
        <f t="shared" si="50"/>
        <v/>
      </c>
      <c r="C434" s="69" t="str">
        <f t="shared" si="51"/>
        <v/>
      </c>
      <c r="D434" s="85" t="str">
        <f t="shared" si="52"/>
        <v/>
      </c>
      <c r="E434" s="85" t="str">
        <f t="shared" si="53"/>
        <v/>
      </c>
      <c r="F434" s="85" t="str">
        <f t="shared" si="54"/>
        <v/>
      </c>
      <c r="G434" s="69" t="str">
        <f t="shared" si="55"/>
        <v/>
      </c>
    </row>
    <row r="435" spans="1:7" x14ac:dyDescent="0.25">
      <c r="A435" s="84" t="str">
        <f t="shared" si="49"/>
        <v/>
      </c>
      <c r="B435" s="75" t="str">
        <f t="shared" si="50"/>
        <v/>
      </c>
      <c r="C435" s="69" t="str">
        <f t="shared" si="51"/>
        <v/>
      </c>
      <c r="D435" s="85" t="str">
        <f t="shared" si="52"/>
        <v/>
      </c>
      <c r="E435" s="85" t="str">
        <f t="shared" si="53"/>
        <v/>
      </c>
      <c r="F435" s="85" t="str">
        <f t="shared" si="54"/>
        <v/>
      </c>
      <c r="G435" s="69" t="str">
        <f t="shared" si="55"/>
        <v/>
      </c>
    </row>
    <row r="436" spans="1:7" x14ac:dyDescent="0.25">
      <c r="A436" s="84" t="str">
        <f t="shared" si="49"/>
        <v/>
      </c>
      <c r="B436" s="75" t="str">
        <f t="shared" si="50"/>
        <v/>
      </c>
      <c r="C436" s="69" t="str">
        <f t="shared" si="51"/>
        <v/>
      </c>
      <c r="D436" s="85" t="str">
        <f t="shared" si="52"/>
        <v/>
      </c>
      <c r="E436" s="85" t="str">
        <f t="shared" si="53"/>
        <v/>
      </c>
      <c r="F436" s="85" t="str">
        <f t="shared" si="54"/>
        <v/>
      </c>
      <c r="G436" s="69" t="str">
        <f t="shared" si="55"/>
        <v/>
      </c>
    </row>
    <row r="437" spans="1:7" x14ac:dyDescent="0.25">
      <c r="A437" s="84" t="str">
        <f t="shared" si="49"/>
        <v/>
      </c>
      <c r="B437" s="75" t="str">
        <f t="shared" si="50"/>
        <v/>
      </c>
      <c r="C437" s="69" t="str">
        <f t="shared" si="51"/>
        <v/>
      </c>
      <c r="D437" s="85" t="str">
        <f t="shared" si="52"/>
        <v/>
      </c>
      <c r="E437" s="85" t="str">
        <f t="shared" si="53"/>
        <v/>
      </c>
      <c r="F437" s="85" t="str">
        <f t="shared" si="54"/>
        <v/>
      </c>
      <c r="G437" s="69" t="str">
        <f t="shared" si="55"/>
        <v/>
      </c>
    </row>
    <row r="438" spans="1:7" x14ac:dyDescent="0.25">
      <c r="A438" s="84" t="str">
        <f t="shared" si="49"/>
        <v/>
      </c>
      <c r="B438" s="75" t="str">
        <f t="shared" si="50"/>
        <v/>
      </c>
      <c r="C438" s="69" t="str">
        <f t="shared" si="51"/>
        <v/>
      </c>
      <c r="D438" s="85" t="str">
        <f t="shared" si="52"/>
        <v/>
      </c>
      <c r="E438" s="85" t="str">
        <f t="shared" si="53"/>
        <v/>
      </c>
      <c r="F438" s="85" t="str">
        <f t="shared" si="54"/>
        <v/>
      </c>
      <c r="G438" s="69" t="str">
        <f t="shared" si="55"/>
        <v/>
      </c>
    </row>
    <row r="439" spans="1:7" x14ac:dyDescent="0.25">
      <c r="A439" s="84" t="str">
        <f t="shared" si="49"/>
        <v/>
      </c>
      <c r="B439" s="75" t="str">
        <f t="shared" si="50"/>
        <v/>
      </c>
      <c r="C439" s="69" t="str">
        <f t="shared" si="51"/>
        <v/>
      </c>
      <c r="D439" s="85" t="str">
        <f t="shared" si="52"/>
        <v/>
      </c>
      <c r="E439" s="85" t="str">
        <f t="shared" si="53"/>
        <v/>
      </c>
      <c r="F439" s="85" t="str">
        <f t="shared" si="54"/>
        <v/>
      </c>
      <c r="G439" s="69" t="str">
        <f t="shared" si="55"/>
        <v/>
      </c>
    </row>
    <row r="440" spans="1:7" x14ac:dyDescent="0.25">
      <c r="A440" s="84" t="str">
        <f t="shared" si="49"/>
        <v/>
      </c>
      <c r="B440" s="75" t="str">
        <f t="shared" si="50"/>
        <v/>
      </c>
      <c r="C440" s="69" t="str">
        <f t="shared" si="51"/>
        <v/>
      </c>
      <c r="D440" s="85" t="str">
        <f t="shared" si="52"/>
        <v/>
      </c>
      <c r="E440" s="85" t="str">
        <f t="shared" si="53"/>
        <v/>
      </c>
      <c r="F440" s="85" t="str">
        <f t="shared" si="54"/>
        <v/>
      </c>
      <c r="G440" s="69" t="str">
        <f t="shared" si="55"/>
        <v/>
      </c>
    </row>
    <row r="441" spans="1:7" x14ac:dyDescent="0.25">
      <c r="A441" s="84" t="str">
        <f t="shared" si="49"/>
        <v/>
      </c>
      <c r="B441" s="75" t="str">
        <f t="shared" si="50"/>
        <v/>
      </c>
      <c r="C441" s="69" t="str">
        <f t="shared" si="51"/>
        <v/>
      </c>
      <c r="D441" s="85" t="str">
        <f t="shared" si="52"/>
        <v/>
      </c>
      <c r="E441" s="85" t="str">
        <f t="shared" si="53"/>
        <v/>
      </c>
      <c r="F441" s="85" t="str">
        <f t="shared" si="54"/>
        <v/>
      </c>
      <c r="G441" s="69" t="str">
        <f t="shared" si="55"/>
        <v/>
      </c>
    </row>
    <row r="442" spans="1:7" x14ac:dyDescent="0.25">
      <c r="A442" s="84" t="str">
        <f t="shared" si="49"/>
        <v/>
      </c>
      <c r="B442" s="75" t="str">
        <f t="shared" si="50"/>
        <v/>
      </c>
      <c r="C442" s="69" t="str">
        <f t="shared" si="51"/>
        <v/>
      </c>
      <c r="D442" s="85" t="str">
        <f t="shared" si="52"/>
        <v/>
      </c>
      <c r="E442" s="85" t="str">
        <f t="shared" si="53"/>
        <v/>
      </c>
      <c r="F442" s="85" t="str">
        <f t="shared" si="54"/>
        <v/>
      </c>
      <c r="G442" s="69" t="str">
        <f t="shared" si="55"/>
        <v/>
      </c>
    </row>
    <row r="443" spans="1:7" x14ac:dyDescent="0.25">
      <c r="A443" s="84" t="str">
        <f t="shared" si="49"/>
        <v/>
      </c>
      <c r="B443" s="75" t="str">
        <f t="shared" si="50"/>
        <v/>
      </c>
      <c r="C443" s="69" t="str">
        <f t="shared" si="51"/>
        <v/>
      </c>
      <c r="D443" s="85" t="str">
        <f t="shared" si="52"/>
        <v/>
      </c>
      <c r="E443" s="85" t="str">
        <f t="shared" si="53"/>
        <v/>
      </c>
      <c r="F443" s="85" t="str">
        <f t="shared" si="54"/>
        <v/>
      </c>
      <c r="G443" s="69" t="str">
        <f t="shared" si="55"/>
        <v/>
      </c>
    </row>
    <row r="444" spans="1:7" x14ac:dyDescent="0.25">
      <c r="A444" s="84" t="str">
        <f t="shared" si="49"/>
        <v/>
      </c>
      <c r="B444" s="75" t="str">
        <f t="shared" si="50"/>
        <v/>
      </c>
      <c r="C444" s="69" t="str">
        <f t="shared" si="51"/>
        <v/>
      </c>
      <c r="D444" s="85" t="str">
        <f t="shared" si="52"/>
        <v/>
      </c>
      <c r="E444" s="85" t="str">
        <f t="shared" si="53"/>
        <v/>
      </c>
      <c r="F444" s="85" t="str">
        <f t="shared" si="54"/>
        <v/>
      </c>
      <c r="G444" s="69" t="str">
        <f t="shared" si="55"/>
        <v/>
      </c>
    </row>
    <row r="445" spans="1:7" x14ac:dyDescent="0.25">
      <c r="A445" s="84" t="str">
        <f t="shared" si="49"/>
        <v/>
      </c>
      <c r="B445" s="75" t="str">
        <f t="shared" si="50"/>
        <v/>
      </c>
      <c r="C445" s="69" t="str">
        <f t="shared" si="51"/>
        <v/>
      </c>
      <c r="D445" s="85" t="str">
        <f t="shared" si="52"/>
        <v/>
      </c>
      <c r="E445" s="85" t="str">
        <f t="shared" si="53"/>
        <v/>
      </c>
      <c r="F445" s="85" t="str">
        <f t="shared" si="54"/>
        <v/>
      </c>
      <c r="G445" s="69" t="str">
        <f t="shared" si="55"/>
        <v/>
      </c>
    </row>
    <row r="446" spans="1:7" x14ac:dyDescent="0.25">
      <c r="A446" s="84" t="str">
        <f t="shared" si="49"/>
        <v/>
      </c>
      <c r="B446" s="75" t="str">
        <f t="shared" si="50"/>
        <v/>
      </c>
      <c r="C446" s="69" t="str">
        <f t="shared" si="51"/>
        <v/>
      </c>
      <c r="D446" s="85" t="str">
        <f t="shared" si="52"/>
        <v/>
      </c>
      <c r="E446" s="85" t="str">
        <f t="shared" si="53"/>
        <v/>
      </c>
      <c r="F446" s="85" t="str">
        <f t="shared" si="54"/>
        <v/>
      </c>
      <c r="G446" s="69" t="str">
        <f t="shared" si="55"/>
        <v/>
      </c>
    </row>
    <row r="447" spans="1:7" x14ac:dyDescent="0.25">
      <c r="A447" s="84" t="str">
        <f t="shared" si="49"/>
        <v/>
      </c>
      <c r="B447" s="75" t="str">
        <f t="shared" si="50"/>
        <v/>
      </c>
      <c r="C447" s="69" t="str">
        <f t="shared" si="51"/>
        <v/>
      </c>
      <c r="D447" s="85" t="str">
        <f t="shared" si="52"/>
        <v/>
      </c>
      <c r="E447" s="85" t="str">
        <f t="shared" si="53"/>
        <v/>
      </c>
      <c r="F447" s="85" t="str">
        <f t="shared" si="54"/>
        <v/>
      </c>
      <c r="G447" s="69" t="str">
        <f t="shared" si="55"/>
        <v/>
      </c>
    </row>
    <row r="448" spans="1:7" x14ac:dyDescent="0.25">
      <c r="A448" s="84" t="str">
        <f t="shared" si="49"/>
        <v/>
      </c>
      <c r="B448" s="75" t="str">
        <f t="shared" si="50"/>
        <v/>
      </c>
      <c r="C448" s="69" t="str">
        <f t="shared" si="51"/>
        <v/>
      </c>
      <c r="D448" s="85" t="str">
        <f t="shared" si="52"/>
        <v/>
      </c>
      <c r="E448" s="85" t="str">
        <f t="shared" si="53"/>
        <v/>
      </c>
      <c r="F448" s="85" t="str">
        <f t="shared" si="54"/>
        <v/>
      </c>
      <c r="G448" s="69" t="str">
        <f t="shared" si="55"/>
        <v/>
      </c>
    </row>
    <row r="449" spans="1:7" x14ac:dyDescent="0.25">
      <c r="A449" s="84" t="str">
        <f t="shared" si="49"/>
        <v/>
      </c>
      <c r="B449" s="75" t="str">
        <f t="shared" si="50"/>
        <v/>
      </c>
      <c r="C449" s="69" t="str">
        <f t="shared" si="51"/>
        <v/>
      </c>
      <c r="D449" s="85" t="str">
        <f t="shared" si="52"/>
        <v/>
      </c>
      <c r="E449" s="85" t="str">
        <f t="shared" si="53"/>
        <v/>
      </c>
      <c r="F449" s="85" t="str">
        <f t="shared" si="54"/>
        <v/>
      </c>
      <c r="G449" s="69" t="str">
        <f t="shared" si="55"/>
        <v/>
      </c>
    </row>
    <row r="450" spans="1:7" x14ac:dyDescent="0.25">
      <c r="A450" s="84" t="str">
        <f t="shared" si="49"/>
        <v/>
      </c>
      <c r="B450" s="75" t="str">
        <f t="shared" si="50"/>
        <v/>
      </c>
      <c r="C450" s="69" t="str">
        <f t="shared" si="51"/>
        <v/>
      </c>
      <c r="D450" s="85" t="str">
        <f t="shared" si="52"/>
        <v/>
      </c>
      <c r="E450" s="85" t="str">
        <f t="shared" si="53"/>
        <v/>
      </c>
      <c r="F450" s="85" t="str">
        <f t="shared" si="54"/>
        <v/>
      </c>
      <c r="G450" s="69" t="str">
        <f t="shared" si="55"/>
        <v/>
      </c>
    </row>
    <row r="451" spans="1:7" x14ac:dyDescent="0.25">
      <c r="A451" s="84" t="str">
        <f t="shared" si="49"/>
        <v/>
      </c>
      <c r="B451" s="75" t="str">
        <f t="shared" si="50"/>
        <v/>
      </c>
      <c r="C451" s="69" t="str">
        <f t="shared" si="51"/>
        <v/>
      </c>
      <c r="D451" s="85" t="str">
        <f t="shared" si="52"/>
        <v/>
      </c>
      <c r="E451" s="85" t="str">
        <f t="shared" si="53"/>
        <v/>
      </c>
      <c r="F451" s="85" t="str">
        <f t="shared" si="54"/>
        <v/>
      </c>
      <c r="G451" s="69" t="str">
        <f t="shared" si="55"/>
        <v/>
      </c>
    </row>
    <row r="452" spans="1:7" x14ac:dyDescent="0.25">
      <c r="A452" s="84" t="str">
        <f t="shared" si="49"/>
        <v/>
      </c>
      <c r="B452" s="75" t="str">
        <f t="shared" si="50"/>
        <v/>
      </c>
      <c r="C452" s="69" t="str">
        <f t="shared" si="51"/>
        <v/>
      </c>
      <c r="D452" s="85" t="str">
        <f t="shared" si="52"/>
        <v/>
      </c>
      <c r="E452" s="85" t="str">
        <f t="shared" si="53"/>
        <v/>
      </c>
      <c r="F452" s="85" t="str">
        <f t="shared" si="54"/>
        <v/>
      </c>
      <c r="G452" s="69" t="str">
        <f t="shared" si="55"/>
        <v/>
      </c>
    </row>
    <row r="453" spans="1:7" x14ac:dyDescent="0.25">
      <c r="A453" s="84" t="str">
        <f t="shared" si="49"/>
        <v/>
      </c>
      <c r="B453" s="75" t="str">
        <f t="shared" si="50"/>
        <v/>
      </c>
      <c r="C453" s="69" t="str">
        <f t="shared" si="51"/>
        <v/>
      </c>
      <c r="D453" s="85" t="str">
        <f t="shared" si="52"/>
        <v/>
      </c>
      <c r="E453" s="85" t="str">
        <f t="shared" si="53"/>
        <v/>
      </c>
      <c r="F453" s="85" t="str">
        <f t="shared" si="54"/>
        <v/>
      </c>
      <c r="G453" s="69" t="str">
        <f t="shared" si="55"/>
        <v/>
      </c>
    </row>
    <row r="454" spans="1:7" x14ac:dyDescent="0.25">
      <c r="A454" s="84" t="str">
        <f t="shared" si="49"/>
        <v/>
      </c>
      <c r="B454" s="75" t="str">
        <f t="shared" si="50"/>
        <v/>
      </c>
      <c r="C454" s="69" t="str">
        <f t="shared" si="51"/>
        <v/>
      </c>
      <c r="D454" s="85" t="str">
        <f t="shared" si="52"/>
        <v/>
      </c>
      <c r="E454" s="85" t="str">
        <f t="shared" si="53"/>
        <v/>
      </c>
      <c r="F454" s="85" t="str">
        <f t="shared" si="54"/>
        <v/>
      </c>
      <c r="G454" s="69" t="str">
        <f t="shared" si="55"/>
        <v/>
      </c>
    </row>
    <row r="455" spans="1:7" x14ac:dyDescent="0.25">
      <c r="A455" s="84" t="str">
        <f t="shared" si="49"/>
        <v/>
      </c>
      <c r="B455" s="75" t="str">
        <f t="shared" si="50"/>
        <v/>
      </c>
      <c r="C455" s="69" t="str">
        <f t="shared" si="51"/>
        <v/>
      </c>
      <c r="D455" s="85" t="str">
        <f t="shared" si="52"/>
        <v/>
      </c>
      <c r="E455" s="85" t="str">
        <f t="shared" si="53"/>
        <v/>
      </c>
      <c r="F455" s="85" t="str">
        <f t="shared" si="54"/>
        <v/>
      </c>
      <c r="G455" s="69" t="str">
        <f t="shared" si="55"/>
        <v/>
      </c>
    </row>
    <row r="456" spans="1:7" x14ac:dyDescent="0.25">
      <c r="A456" s="84" t="str">
        <f t="shared" si="49"/>
        <v/>
      </c>
      <c r="B456" s="75" t="str">
        <f t="shared" si="50"/>
        <v/>
      </c>
      <c r="C456" s="69" t="str">
        <f t="shared" si="51"/>
        <v/>
      </c>
      <c r="D456" s="85" t="str">
        <f t="shared" si="52"/>
        <v/>
      </c>
      <c r="E456" s="85" t="str">
        <f t="shared" si="53"/>
        <v/>
      </c>
      <c r="F456" s="85" t="str">
        <f t="shared" si="54"/>
        <v/>
      </c>
      <c r="G456" s="69" t="str">
        <f t="shared" si="55"/>
        <v/>
      </c>
    </row>
    <row r="457" spans="1:7" x14ac:dyDescent="0.25">
      <c r="A457" s="84" t="str">
        <f t="shared" si="49"/>
        <v/>
      </c>
      <c r="B457" s="75" t="str">
        <f t="shared" si="50"/>
        <v/>
      </c>
      <c r="C457" s="69" t="str">
        <f t="shared" si="51"/>
        <v/>
      </c>
      <c r="D457" s="85" t="str">
        <f t="shared" si="52"/>
        <v/>
      </c>
      <c r="E457" s="85" t="str">
        <f t="shared" si="53"/>
        <v/>
      </c>
      <c r="F457" s="85" t="str">
        <f t="shared" si="54"/>
        <v/>
      </c>
      <c r="G457" s="69" t="str">
        <f t="shared" si="55"/>
        <v/>
      </c>
    </row>
    <row r="458" spans="1:7" x14ac:dyDescent="0.25">
      <c r="A458" s="84" t="str">
        <f t="shared" si="49"/>
        <v/>
      </c>
      <c r="B458" s="75" t="str">
        <f t="shared" si="50"/>
        <v/>
      </c>
      <c r="C458" s="69" t="str">
        <f t="shared" si="51"/>
        <v/>
      </c>
      <c r="D458" s="85" t="str">
        <f t="shared" si="52"/>
        <v/>
      </c>
      <c r="E458" s="85" t="str">
        <f t="shared" si="53"/>
        <v/>
      </c>
      <c r="F458" s="85" t="str">
        <f t="shared" si="54"/>
        <v/>
      </c>
      <c r="G458" s="69" t="str">
        <f t="shared" si="55"/>
        <v/>
      </c>
    </row>
    <row r="459" spans="1:7" x14ac:dyDescent="0.25">
      <c r="A459" s="84" t="str">
        <f t="shared" si="49"/>
        <v/>
      </c>
      <c r="B459" s="75" t="str">
        <f t="shared" si="50"/>
        <v/>
      </c>
      <c r="C459" s="69" t="str">
        <f t="shared" si="51"/>
        <v/>
      </c>
      <c r="D459" s="85" t="str">
        <f t="shared" si="52"/>
        <v/>
      </c>
      <c r="E459" s="85" t="str">
        <f t="shared" si="53"/>
        <v/>
      </c>
      <c r="F459" s="85" t="str">
        <f t="shared" si="54"/>
        <v/>
      </c>
      <c r="G459" s="69" t="str">
        <f t="shared" si="55"/>
        <v/>
      </c>
    </row>
    <row r="460" spans="1:7" x14ac:dyDescent="0.25">
      <c r="A460" s="84" t="str">
        <f t="shared" si="49"/>
        <v/>
      </c>
      <c r="B460" s="75" t="str">
        <f t="shared" si="50"/>
        <v/>
      </c>
      <c r="C460" s="69" t="str">
        <f t="shared" si="51"/>
        <v/>
      </c>
      <c r="D460" s="85" t="str">
        <f t="shared" si="52"/>
        <v/>
      </c>
      <c r="E460" s="85" t="str">
        <f t="shared" si="53"/>
        <v/>
      </c>
      <c r="F460" s="85" t="str">
        <f t="shared" si="54"/>
        <v/>
      </c>
      <c r="G460" s="69" t="str">
        <f t="shared" si="55"/>
        <v/>
      </c>
    </row>
    <row r="461" spans="1:7" x14ac:dyDescent="0.25">
      <c r="A461" s="84" t="str">
        <f t="shared" si="49"/>
        <v/>
      </c>
      <c r="B461" s="75" t="str">
        <f t="shared" si="50"/>
        <v/>
      </c>
      <c r="C461" s="69" t="str">
        <f t="shared" si="51"/>
        <v/>
      </c>
      <c r="D461" s="85" t="str">
        <f t="shared" si="52"/>
        <v/>
      </c>
      <c r="E461" s="85" t="str">
        <f t="shared" si="53"/>
        <v/>
      </c>
      <c r="F461" s="85" t="str">
        <f t="shared" si="54"/>
        <v/>
      </c>
      <c r="G461" s="69" t="str">
        <f t="shared" si="55"/>
        <v/>
      </c>
    </row>
    <row r="462" spans="1:7" x14ac:dyDescent="0.25">
      <c r="A462" s="84" t="str">
        <f t="shared" si="49"/>
        <v/>
      </c>
      <c r="B462" s="75" t="str">
        <f t="shared" si="50"/>
        <v/>
      </c>
      <c r="C462" s="69" t="str">
        <f t="shared" si="51"/>
        <v/>
      </c>
      <c r="D462" s="85" t="str">
        <f t="shared" si="52"/>
        <v/>
      </c>
      <c r="E462" s="85" t="str">
        <f t="shared" si="53"/>
        <v/>
      </c>
      <c r="F462" s="85" t="str">
        <f t="shared" si="54"/>
        <v/>
      </c>
      <c r="G462" s="69" t="str">
        <f t="shared" si="55"/>
        <v/>
      </c>
    </row>
    <row r="463" spans="1:7" x14ac:dyDescent="0.25">
      <c r="A463" s="84" t="str">
        <f t="shared" si="49"/>
        <v/>
      </c>
      <c r="B463" s="75" t="str">
        <f t="shared" si="50"/>
        <v/>
      </c>
      <c r="C463" s="69" t="str">
        <f t="shared" si="51"/>
        <v/>
      </c>
      <c r="D463" s="85" t="str">
        <f t="shared" si="52"/>
        <v/>
      </c>
      <c r="E463" s="85" t="str">
        <f t="shared" si="53"/>
        <v/>
      </c>
      <c r="F463" s="85" t="str">
        <f t="shared" si="54"/>
        <v/>
      </c>
      <c r="G463" s="69" t="str">
        <f t="shared" si="55"/>
        <v/>
      </c>
    </row>
    <row r="464" spans="1:7" x14ac:dyDescent="0.25">
      <c r="A464" s="84" t="str">
        <f t="shared" si="49"/>
        <v/>
      </c>
      <c r="B464" s="75" t="str">
        <f t="shared" si="50"/>
        <v/>
      </c>
      <c r="C464" s="69" t="str">
        <f t="shared" si="51"/>
        <v/>
      </c>
      <c r="D464" s="85" t="str">
        <f t="shared" si="52"/>
        <v/>
      </c>
      <c r="E464" s="85" t="str">
        <f t="shared" si="53"/>
        <v/>
      </c>
      <c r="F464" s="85" t="str">
        <f t="shared" si="54"/>
        <v/>
      </c>
      <c r="G464" s="69" t="str">
        <f t="shared" si="55"/>
        <v/>
      </c>
    </row>
    <row r="465" spans="1:7" x14ac:dyDescent="0.25">
      <c r="A465" s="84" t="str">
        <f t="shared" si="49"/>
        <v/>
      </c>
      <c r="B465" s="75" t="str">
        <f t="shared" si="50"/>
        <v/>
      </c>
      <c r="C465" s="69" t="str">
        <f t="shared" si="51"/>
        <v/>
      </c>
      <c r="D465" s="85" t="str">
        <f t="shared" si="52"/>
        <v/>
      </c>
      <c r="E465" s="85" t="str">
        <f t="shared" si="53"/>
        <v/>
      </c>
      <c r="F465" s="85" t="str">
        <f t="shared" si="54"/>
        <v/>
      </c>
      <c r="G465" s="69" t="str">
        <f t="shared" si="55"/>
        <v/>
      </c>
    </row>
    <row r="466" spans="1:7" x14ac:dyDescent="0.25">
      <c r="A466" s="84" t="str">
        <f t="shared" si="49"/>
        <v/>
      </c>
      <c r="B466" s="75" t="str">
        <f t="shared" si="50"/>
        <v/>
      </c>
      <c r="C466" s="69" t="str">
        <f t="shared" si="51"/>
        <v/>
      </c>
      <c r="D466" s="85" t="str">
        <f t="shared" si="52"/>
        <v/>
      </c>
      <c r="E466" s="85" t="str">
        <f t="shared" si="53"/>
        <v/>
      </c>
      <c r="F466" s="85" t="str">
        <f t="shared" si="54"/>
        <v/>
      </c>
      <c r="G466" s="69" t="str">
        <f t="shared" si="55"/>
        <v/>
      </c>
    </row>
    <row r="467" spans="1:7" x14ac:dyDescent="0.25">
      <c r="A467" s="84" t="str">
        <f t="shared" si="49"/>
        <v/>
      </c>
      <c r="B467" s="75" t="str">
        <f t="shared" si="50"/>
        <v/>
      </c>
      <c r="C467" s="69" t="str">
        <f t="shared" si="51"/>
        <v/>
      </c>
      <c r="D467" s="85" t="str">
        <f t="shared" si="52"/>
        <v/>
      </c>
      <c r="E467" s="85" t="str">
        <f t="shared" si="53"/>
        <v/>
      </c>
      <c r="F467" s="85" t="str">
        <f t="shared" si="54"/>
        <v/>
      </c>
      <c r="G467" s="69" t="str">
        <f t="shared" si="55"/>
        <v/>
      </c>
    </row>
    <row r="468" spans="1:7" x14ac:dyDescent="0.25">
      <c r="A468" s="84" t="str">
        <f t="shared" ref="A468:A500" si="56">IF(B468="","",EDATE(A467,1))</f>
        <v/>
      </c>
      <c r="B468" s="75" t="str">
        <f t="shared" ref="B468:B500" si="57">IF(B467="","",IF(SUM(B467)+1&lt;=$E$7,SUM(B467)+1,""))</f>
        <v/>
      </c>
      <c r="C468" s="69" t="str">
        <f t="shared" ref="C468:C500" si="58">IF(B468="","",G467)</f>
        <v/>
      </c>
      <c r="D468" s="85" t="str">
        <f t="shared" ref="D468:D500" si="59">IF(B468="","",IPMT($E$13/12,B468,$E$7,-$E$11,$E$12,0))</f>
        <v/>
      </c>
      <c r="E468" s="85" t="str">
        <f t="shared" ref="E468:E500" si="60">IF(B468="","",PPMT($E$13/12,B468,$E$7,-$E$11,$E$12,0))</f>
        <v/>
      </c>
      <c r="F468" s="85" t="str">
        <f t="shared" ref="F468:F500" si="61">IF(B468="","",SUM(D468:E468))</f>
        <v/>
      </c>
      <c r="G468" s="69" t="str">
        <f t="shared" ref="G468:G500" si="62">IF(B468="","",SUM(C468)-SUM(E468))</f>
        <v/>
      </c>
    </row>
    <row r="469" spans="1:7" x14ac:dyDescent="0.25">
      <c r="A469" s="84" t="str">
        <f t="shared" si="56"/>
        <v/>
      </c>
      <c r="B469" s="75" t="str">
        <f t="shared" si="57"/>
        <v/>
      </c>
      <c r="C469" s="69" t="str">
        <f t="shared" si="58"/>
        <v/>
      </c>
      <c r="D469" s="85" t="str">
        <f t="shared" si="59"/>
        <v/>
      </c>
      <c r="E469" s="85" t="str">
        <f t="shared" si="60"/>
        <v/>
      </c>
      <c r="F469" s="85" t="str">
        <f t="shared" si="61"/>
        <v/>
      </c>
      <c r="G469" s="69" t="str">
        <f t="shared" si="62"/>
        <v/>
      </c>
    </row>
    <row r="470" spans="1:7" x14ac:dyDescent="0.25">
      <c r="A470" s="84" t="str">
        <f t="shared" si="56"/>
        <v/>
      </c>
      <c r="B470" s="75" t="str">
        <f t="shared" si="57"/>
        <v/>
      </c>
      <c r="C470" s="69" t="str">
        <f t="shared" si="58"/>
        <v/>
      </c>
      <c r="D470" s="85" t="str">
        <f t="shared" si="59"/>
        <v/>
      </c>
      <c r="E470" s="85" t="str">
        <f t="shared" si="60"/>
        <v/>
      </c>
      <c r="F470" s="85" t="str">
        <f t="shared" si="61"/>
        <v/>
      </c>
      <c r="G470" s="69" t="str">
        <f t="shared" si="62"/>
        <v/>
      </c>
    </row>
    <row r="471" spans="1:7" x14ac:dyDescent="0.25">
      <c r="A471" s="84" t="str">
        <f t="shared" si="56"/>
        <v/>
      </c>
      <c r="B471" s="75" t="str">
        <f t="shared" si="57"/>
        <v/>
      </c>
      <c r="C471" s="69" t="str">
        <f t="shared" si="58"/>
        <v/>
      </c>
      <c r="D471" s="85" t="str">
        <f t="shared" si="59"/>
        <v/>
      </c>
      <c r="E471" s="85" t="str">
        <f t="shared" si="60"/>
        <v/>
      </c>
      <c r="F471" s="85" t="str">
        <f t="shared" si="61"/>
        <v/>
      </c>
      <c r="G471" s="69" t="str">
        <f t="shared" si="62"/>
        <v/>
      </c>
    </row>
    <row r="472" spans="1:7" x14ac:dyDescent="0.25">
      <c r="A472" s="84" t="str">
        <f t="shared" si="56"/>
        <v/>
      </c>
      <c r="B472" s="75" t="str">
        <f t="shared" si="57"/>
        <v/>
      </c>
      <c r="C472" s="69" t="str">
        <f t="shared" si="58"/>
        <v/>
      </c>
      <c r="D472" s="85" t="str">
        <f t="shared" si="59"/>
        <v/>
      </c>
      <c r="E472" s="85" t="str">
        <f t="shared" si="60"/>
        <v/>
      </c>
      <c r="F472" s="85" t="str">
        <f t="shared" si="61"/>
        <v/>
      </c>
      <c r="G472" s="69" t="str">
        <f t="shared" si="62"/>
        <v/>
      </c>
    </row>
    <row r="473" spans="1:7" x14ac:dyDescent="0.25">
      <c r="A473" s="84" t="str">
        <f t="shared" si="56"/>
        <v/>
      </c>
      <c r="B473" s="75" t="str">
        <f t="shared" si="57"/>
        <v/>
      </c>
      <c r="C473" s="69" t="str">
        <f t="shared" si="58"/>
        <v/>
      </c>
      <c r="D473" s="85" t="str">
        <f t="shared" si="59"/>
        <v/>
      </c>
      <c r="E473" s="85" t="str">
        <f t="shared" si="60"/>
        <v/>
      </c>
      <c r="F473" s="85" t="str">
        <f t="shared" si="61"/>
        <v/>
      </c>
      <c r="G473" s="69" t="str">
        <f t="shared" si="62"/>
        <v/>
      </c>
    </row>
    <row r="474" spans="1:7" x14ac:dyDescent="0.25">
      <c r="A474" s="84" t="str">
        <f t="shared" si="56"/>
        <v/>
      </c>
      <c r="B474" s="75" t="str">
        <f t="shared" si="57"/>
        <v/>
      </c>
      <c r="C474" s="69" t="str">
        <f t="shared" si="58"/>
        <v/>
      </c>
      <c r="D474" s="85" t="str">
        <f t="shared" si="59"/>
        <v/>
      </c>
      <c r="E474" s="85" t="str">
        <f t="shared" si="60"/>
        <v/>
      </c>
      <c r="F474" s="85" t="str">
        <f t="shared" si="61"/>
        <v/>
      </c>
      <c r="G474" s="69" t="str">
        <f t="shared" si="62"/>
        <v/>
      </c>
    </row>
    <row r="475" spans="1:7" x14ac:dyDescent="0.25">
      <c r="A475" s="84" t="str">
        <f t="shared" si="56"/>
        <v/>
      </c>
      <c r="B475" s="75" t="str">
        <f t="shared" si="57"/>
        <v/>
      </c>
      <c r="C475" s="69" t="str">
        <f t="shared" si="58"/>
        <v/>
      </c>
      <c r="D475" s="85" t="str">
        <f t="shared" si="59"/>
        <v/>
      </c>
      <c r="E475" s="85" t="str">
        <f t="shared" si="60"/>
        <v/>
      </c>
      <c r="F475" s="85" t="str">
        <f t="shared" si="61"/>
        <v/>
      </c>
      <c r="G475" s="69" t="str">
        <f t="shared" si="62"/>
        <v/>
      </c>
    </row>
    <row r="476" spans="1:7" x14ac:dyDescent="0.25">
      <c r="A476" s="84" t="str">
        <f t="shared" si="56"/>
        <v/>
      </c>
      <c r="B476" s="75" t="str">
        <f t="shared" si="57"/>
        <v/>
      </c>
      <c r="C476" s="69" t="str">
        <f t="shared" si="58"/>
        <v/>
      </c>
      <c r="D476" s="85" t="str">
        <f t="shared" si="59"/>
        <v/>
      </c>
      <c r="E476" s="85" t="str">
        <f t="shared" si="60"/>
        <v/>
      </c>
      <c r="F476" s="85" t="str">
        <f t="shared" si="61"/>
        <v/>
      </c>
      <c r="G476" s="69" t="str">
        <f t="shared" si="62"/>
        <v/>
      </c>
    </row>
    <row r="477" spans="1:7" x14ac:dyDescent="0.25">
      <c r="A477" s="84" t="str">
        <f t="shared" si="56"/>
        <v/>
      </c>
      <c r="B477" s="75" t="str">
        <f t="shared" si="57"/>
        <v/>
      </c>
      <c r="C477" s="69" t="str">
        <f t="shared" si="58"/>
        <v/>
      </c>
      <c r="D477" s="85" t="str">
        <f t="shared" si="59"/>
        <v/>
      </c>
      <c r="E477" s="85" t="str">
        <f t="shared" si="60"/>
        <v/>
      </c>
      <c r="F477" s="85" t="str">
        <f t="shared" si="61"/>
        <v/>
      </c>
      <c r="G477" s="69" t="str">
        <f t="shared" si="62"/>
        <v/>
      </c>
    </row>
    <row r="478" spans="1:7" x14ac:dyDescent="0.25">
      <c r="A478" s="84" t="str">
        <f t="shared" si="56"/>
        <v/>
      </c>
      <c r="B478" s="75" t="str">
        <f t="shared" si="57"/>
        <v/>
      </c>
      <c r="C478" s="69" t="str">
        <f t="shared" si="58"/>
        <v/>
      </c>
      <c r="D478" s="85" t="str">
        <f t="shared" si="59"/>
        <v/>
      </c>
      <c r="E478" s="85" t="str">
        <f t="shared" si="60"/>
        <v/>
      </c>
      <c r="F478" s="85" t="str">
        <f t="shared" si="61"/>
        <v/>
      </c>
      <c r="G478" s="69" t="str">
        <f t="shared" si="62"/>
        <v/>
      </c>
    </row>
    <row r="479" spans="1:7" x14ac:dyDescent="0.25">
      <c r="A479" s="84" t="str">
        <f t="shared" si="56"/>
        <v/>
      </c>
      <c r="B479" s="75" t="str">
        <f t="shared" si="57"/>
        <v/>
      </c>
      <c r="C479" s="69" t="str">
        <f t="shared" si="58"/>
        <v/>
      </c>
      <c r="D479" s="85" t="str">
        <f t="shared" si="59"/>
        <v/>
      </c>
      <c r="E479" s="85" t="str">
        <f t="shared" si="60"/>
        <v/>
      </c>
      <c r="F479" s="85" t="str">
        <f t="shared" si="61"/>
        <v/>
      </c>
      <c r="G479" s="69" t="str">
        <f t="shared" si="62"/>
        <v/>
      </c>
    </row>
    <row r="480" spans="1:7" x14ac:dyDescent="0.25">
      <c r="A480" s="84" t="str">
        <f t="shared" si="56"/>
        <v/>
      </c>
      <c r="B480" s="75" t="str">
        <f t="shared" si="57"/>
        <v/>
      </c>
      <c r="C480" s="69" t="str">
        <f t="shared" si="58"/>
        <v/>
      </c>
      <c r="D480" s="85" t="str">
        <f t="shared" si="59"/>
        <v/>
      </c>
      <c r="E480" s="85" t="str">
        <f t="shared" si="60"/>
        <v/>
      </c>
      <c r="F480" s="85" t="str">
        <f t="shared" si="61"/>
        <v/>
      </c>
      <c r="G480" s="69" t="str">
        <f t="shared" si="62"/>
        <v/>
      </c>
    </row>
    <row r="481" spans="1:7" x14ac:dyDescent="0.25">
      <c r="A481" s="84" t="str">
        <f t="shared" si="56"/>
        <v/>
      </c>
      <c r="B481" s="75" t="str">
        <f t="shared" si="57"/>
        <v/>
      </c>
      <c r="C481" s="69" t="str">
        <f t="shared" si="58"/>
        <v/>
      </c>
      <c r="D481" s="85" t="str">
        <f t="shared" si="59"/>
        <v/>
      </c>
      <c r="E481" s="85" t="str">
        <f t="shared" si="60"/>
        <v/>
      </c>
      <c r="F481" s="85" t="str">
        <f t="shared" si="61"/>
        <v/>
      </c>
      <c r="G481" s="69" t="str">
        <f t="shared" si="62"/>
        <v/>
      </c>
    </row>
    <row r="482" spans="1:7" x14ac:dyDescent="0.25">
      <c r="A482" s="84" t="str">
        <f t="shared" si="56"/>
        <v/>
      </c>
      <c r="B482" s="75" t="str">
        <f t="shared" si="57"/>
        <v/>
      </c>
      <c r="C482" s="69" t="str">
        <f t="shared" si="58"/>
        <v/>
      </c>
      <c r="D482" s="85" t="str">
        <f t="shared" si="59"/>
        <v/>
      </c>
      <c r="E482" s="85" t="str">
        <f t="shared" si="60"/>
        <v/>
      </c>
      <c r="F482" s="85" t="str">
        <f t="shared" si="61"/>
        <v/>
      </c>
      <c r="G482" s="69" t="str">
        <f t="shared" si="62"/>
        <v/>
      </c>
    </row>
    <row r="483" spans="1:7" x14ac:dyDescent="0.25">
      <c r="A483" s="84" t="str">
        <f t="shared" si="56"/>
        <v/>
      </c>
      <c r="B483" s="75" t="str">
        <f t="shared" si="57"/>
        <v/>
      </c>
      <c r="C483" s="69" t="str">
        <f t="shared" si="58"/>
        <v/>
      </c>
      <c r="D483" s="85" t="str">
        <f t="shared" si="59"/>
        <v/>
      </c>
      <c r="E483" s="85" t="str">
        <f t="shared" si="60"/>
        <v/>
      </c>
      <c r="F483" s="85" t="str">
        <f t="shared" si="61"/>
        <v/>
      </c>
      <c r="G483" s="69" t="str">
        <f t="shared" si="62"/>
        <v/>
      </c>
    </row>
    <row r="484" spans="1:7" x14ac:dyDescent="0.25">
      <c r="A484" s="84" t="str">
        <f t="shared" si="56"/>
        <v/>
      </c>
      <c r="B484" s="75" t="str">
        <f t="shared" si="57"/>
        <v/>
      </c>
      <c r="C484" s="69" t="str">
        <f t="shared" si="58"/>
        <v/>
      </c>
      <c r="D484" s="85" t="str">
        <f t="shared" si="59"/>
        <v/>
      </c>
      <c r="E484" s="85" t="str">
        <f t="shared" si="60"/>
        <v/>
      </c>
      <c r="F484" s="85" t="str">
        <f t="shared" si="61"/>
        <v/>
      </c>
      <c r="G484" s="69" t="str">
        <f t="shared" si="62"/>
        <v/>
      </c>
    </row>
    <row r="485" spans="1:7" x14ac:dyDescent="0.25">
      <c r="A485" s="84" t="str">
        <f t="shared" si="56"/>
        <v/>
      </c>
      <c r="B485" s="75" t="str">
        <f t="shared" si="57"/>
        <v/>
      </c>
      <c r="C485" s="69" t="str">
        <f t="shared" si="58"/>
        <v/>
      </c>
      <c r="D485" s="85" t="str">
        <f t="shared" si="59"/>
        <v/>
      </c>
      <c r="E485" s="85" t="str">
        <f t="shared" si="60"/>
        <v/>
      </c>
      <c r="F485" s="85" t="str">
        <f t="shared" si="61"/>
        <v/>
      </c>
      <c r="G485" s="69" t="str">
        <f t="shared" si="62"/>
        <v/>
      </c>
    </row>
    <row r="486" spans="1:7" x14ac:dyDescent="0.25">
      <c r="A486" s="84" t="str">
        <f t="shared" si="56"/>
        <v/>
      </c>
      <c r="B486" s="75" t="str">
        <f t="shared" si="57"/>
        <v/>
      </c>
      <c r="C486" s="69" t="str">
        <f t="shared" si="58"/>
        <v/>
      </c>
      <c r="D486" s="85" t="str">
        <f t="shared" si="59"/>
        <v/>
      </c>
      <c r="E486" s="85" t="str">
        <f t="shared" si="60"/>
        <v/>
      </c>
      <c r="F486" s="85" t="str">
        <f t="shared" si="61"/>
        <v/>
      </c>
      <c r="G486" s="69" t="str">
        <f t="shared" si="62"/>
        <v/>
      </c>
    </row>
    <row r="487" spans="1:7" x14ac:dyDescent="0.25">
      <c r="A487" s="84" t="str">
        <f t="shared" si="56"/>
        <v/>
      </c>
      <c r="B487" s="75" t="str">
        <f t="shared" si="57"/>
        <v/>
      </c>
      <c r="C487" s="69" t="str">
        <f t="shared" si="58"/>
        <v/>
      </c>
      <c r="D487" s="85" t="str">
        <f t="shared" si="59"/>
        <v/>
      </c>
      <c r="E487" s="85" t="str">
        <f t="shared" si="60"/>
        <v/>
      </c>
      <c r="F487" s="85" t="str">
        <f t="shared" si="61"/>
        <v/>
      </c>
      <c r="G487" s="69" t="str">
        <f t="shared" si="62"/>
        <v/>
      </c>
    </row>
    <row r="488" spans="1:7" x14ac:dyDescent="0.25">
      <c r="A488" s="84" t="str">
        <f t="shared" si="56"/>
        <v/>
      </c>
      <c r="B488" s="75" t="str">
        <f t="shared" si="57"/>
        <v/>
      </c>
      <c r="C488" s="69" t="str">
        <f t="shared" si="58"/>
        <v/>
      </c>
      <c r="D488" s="85" t="str">
        <f t="shared" si="59"/>
        <v/>
      </c>
      <c r="E488" s="85" t="str">
        <f t="shared" si="60"/>
        <v/>
      </c>
      <c r="F488" s="85" t="str">
        <f t="shared" si="61"/>
        <v/>
      </c>
      <c r="G488" s="69" t="str">
        <f t="shared" si="62"/>
        <v/>
      </c>
    </row>
    <row r="489" spans="1:7" x14ac:dyDescent="0.25">
      <c r="A489" s="84" t="str">
        <f t="shared" si="56"/>
        <v/>
      </c>
      <c r="B489" s="75" t="str">
        <f t="shared" si="57"/>
        <v/>
      </c>
      <c r="C489" s="69" t="str">
        <f t="shared" si="58"/>
        <v/>
      </c>
      <c r="D489" s="85" t="str">
        <f t="shared" si="59"/>
        <v/>
      </c>
      <c r="E489" s="85" t="str">
        <f t="shared" si="60"/>
        <v/>
      </c>
      <c r="F489" s="85" t="str">
        <f t="shared" si="61"/>
        <v/>
      </c>
      <c r="G489" s="69" t="str">
        <f t="shared" si="62"/>
        <v/>
      </c>
    </row>
    <row r="490" spans="1:7" x14ac:dyDescent="0.25">
      <c r="A490" s="84" t="str">
        <f t="shared" si="56"/>
        <v/>
      </c>
      <c r="B490" s="75" t="str">
        <f t="shared" si="57"/>
        <v/>
      </c>
      <c r="C490" s="69" t="str">
        <f t="shared" si="58"/>
        <v/>
      </c>
      <c r="D490" s="85" t="str">
        <f t="shared" si="59"/>
        <v/>
      </c>
      <c r="E490" s="85" t="str">
        <f t="shared" si="60"/>
        <v/>
      </c>
      <c r="F490" s="85" t="str">
        <f t="shared" si="61"/>
        <v/>
      </c>
      <c r="G490" s="69" t="str">
        <f t="shared" si="62"/>
        <v/>
      </c>
    </row>
    <row r="491" spans="1:7" x14ac:dyDescent="0.25">
      <c r="A491" s="84" t="str">
        <f t="shared" si="56"/>
        <v/>
      </c>
      <c r="B491" s="75" t="str">
        <f t="shared" si="57"/>
        <v/>
      </c>
      <c r="C491" s="69" t="str">
        <f t="shared" si="58"/>
        <v/>
      </c>
      <c r="D491" s="85" t="str">
        <f t="shared" si="59"/>
        <v/>
      </c>
      <c r="E491" s="85" t="str">
        <f t="shared" si="60"/>
        <v/>
      </c>
      <c r="F491" s="85" t="str">
        <f t="shared" si="61"/>
        <v/>
      </c>
      <c r="G491" s="69" t="str">
        <f t="shared" si="62"/>
        <v/>
      </c>
    </row>
    <row r="492" spans="1:7" x14ac:dyDescent="0.25">
      <c r="A492" s="84" t="str">
        <f t="shared" si="56"/>
        <v/>
      </c>
      <c r="B492" s="75" t="str">
        <f t="shared" si="57"/>
        <v/>
      </c>
      <c r="C492" s="69" t="str">
        <f t="shared" si="58"/>
        <v/>
      </c>
      <c r="D492" s="85" t="str">
        <f t="shared" si="59"/>
        <v/>
      </c>
      <c r="E492" s="85" t="str">
        <f t="shared" si="60"/>
        <v/>
      </c>
      <c r="F492" s="85" t="str">
        <f t="shared" si="61"/>
        <v/>
      </c>
      <c r="G492" s="69" t="str">
        <f t="shared" si="62"/>
        <v/>
      </c>
    </row>
    <row r="493" spans="1:7" x14ac:dyDescent="0.25">
      <c r="A493" s="84" t="str">
        <f t="shared" si="56"/>
        <v/>
      </c>
      <c r="B493" s="75" t="str">
        <f t="shared" si="57"/>
        <v/>
      </c>
      <c r="C493" s="69" t="str">
        <f t="shared" si="58"/>
        <v/>
      </c>
      <c r="D493" s="85" t="str">
        <f t="shared" si="59"/>
        <v/>
      </c>
      <c r="E493" s="85" t="str">
        <f t="shared" si="60"/>
        <v/>
      </c>
      <c r="F493" s="85" t="str">
        <f t="shared" si="61"/>
        <v/>
      </c>
      <c r="G493" s="69" t="str">
        <f t="shared" si="62"/>
        <v/>
      </c>
    </row>
    <row r="494" spans="1:7" x14ac:dyDescent="0.25">
      <c r="A494" s="84" t="str">
        <f t="shared" si="56"/>
        <v/>
      </c>
      <c r="B494" s="75" t="str">
        <f t="shared" si="57"/>
        <v/>
      </c>
      <c r="C494" s="69" t="str">
        <f t="shared" si="58"/>
        <v/>
      </c>
      <c r="D494" s="85" t="str">
        <f t="shared" si="59"/>
        <v/>
      </c>
      <c r="E494" s="85" t="str">
        <f t="shared" si="60"/>
        <v/>
      </c>
      <c r="F494" s="85" t="str">
        <f t="shared" si="61"/>
        <v/>
      </c>
      <c r="G494" s="69" t="str">
        <f t="shared" si="62"/>
        <v/>
      </c>
    </row>
    <row r="495" spans="1:7" x14ac:dyDescent="0.25">
      <c r="A495" s="84" t="str">
        <f t="shared" si="56"/>
        <v/>
      </c>
      <c r="B495" s="75" t="str">
        <f t="shared" si="57"/>
        <v/>
      </c>
      <c r="C495" s="69" t="str">
        <f t="shared" si="58"/>
        <v/>
      </c>
      <c r="D495" s="85" t="str">
        <f t="shared" si="59"/>
        <v/>
      </c>
      <c r="E495" s="85" t="str">
        <f t="shared" si="60"/>
        <v/>
      </c>
      <c r="F495" s="85" t="str">
        <f t="shared" si="61"/>
        <v/>
      </c>
      <c r="G495" s="69" t="str">
        <f t="shared" si="62"/>
        <v/>
      </c>
    </row>
    <row r="496" spans="1:7" x14ac:dyDescent="0.25">
      <c r="A496" s="84" t="str">
        <f t="shared" si="56"/>
        <v/>
      </c>
      <c r="B496" s="75" t="str">
        <f t="shared" si="57"/>
        <v/>
      </c>
      <c r="C496" s="69" t="str">
        <f t="shared" si="58"/>
        <v/>
      </c>
      <c r="D496" s="85" t="str">
        <f t="shared" si="59"/>
        <v/>
      </c>
      <c r="E496" s="85" t="str">
        <f t="shared" si="60"/>
        <v/>
      </c>
      <c r="F496" s="85" t="str">
        <f t="shared" si="61"/>
        <v/>
      </c>
      <c r="G496" s="69" t="str">
        <f t="shared" si="62"/>
        <v/>
      </c>
    </row>
    <row r="497" spans="1:7" x14ac:dyDescent="0.25">
      <c r="A497" s="84" t="str">
        <f t="shared" si="56"/>
        <v/>
      </c>
      <c r="B497" s="75" t="str">
        <f t="shared" si="57"/>
        <v/>
      </c>
      <c r="C497" s="69" t="str">
        <f t="shared" si="58"/>
        <v/>
      </c>
      <c r="D497" s="85" t="str">
        <f t="shared" si="59"/>
        <v/>
      </c>
      <c r="E497" s="85" t="str">
        <f t="shared" si="60"/>
        <v/>
      </c>
      <c r="F497" s="85" t="str">
        <f t="shared" si="61"/>
        <v/>
      </c>
      <c r="G497" s="69" t="str">
        <f t="shared" si="62"/>
        <v/>
      </c>
    </row>
    <row r="498" spans="1:7" x14ac:dyDescent="0.25">
      <c r="A498" s="84" t="str">
        <f t="shared" si="56"/>
        <v/>
      </c>
      <c r="B498" s="75" t="str">
        <f t="shared" si="57"/>
        <v/>
      </c>
      <c r="C498" s="69" t="str">
        <f t="shared" si="58"/>
        <v/>
      </c>
      <c r="D498" s="85" t="str">
        <f t="shared" si="59"/>
        <v/>
      </c>
      <c r="E498" s="85" t="str">
        <f t="shared" si="60"/>
        <v/>
      </c>
      <c r="F498" s="85" t="str">
        <f t="shared" si="61"/>
        <v/>
      </c>
      <c r="G498" s="69" t="str">
        <f t="shared" si="62"/>
        <v/>
      </c>
    </row>
    <row r="499" spans="1:7" x14ac:dyDescent="0.25">
      <c r="A499" s="84" t="str">
        <f t="shared" si="56"/>
        <v/>
      </c>
      <c r="B499" s="75" t="str">
        <f t="shared" si="57"/>
        <v/>
      </c>
      <c r="C499" s="69" t="str">
        <f t="shared" si="58"/>
        <v/>
      </c>
      <c r="D499" s="85" t="str">
        <f t="shared" si="59"/>
        <v/>
      </c>
      <c r="E499" s="85" t="str">
        <f t="shared" si="60"/>
        <v/>
      </c>
      <c r="F499" s="85" t="str">
        <f t="shared" si="61"/>
        <v/>
      </c>
      <c r="G499" s="69" t="str">
        <f t="shared" si="62"/>
        <v/>
      </c>
    </row>
    <row r="500" spans="1:7" x14ac:dyDescent="0.25">
      <c r="A500" s="84" t="str">
        <f t="shared" si="56"/>
        <v/>
      </c>
      <c r="B500" s="75" t="str">
        <f t="shared" si="57"/>
        <v/>
      </c>
      <c r="C500" s="69" t="str">
        <f t="shared" si="58"/>
        <v/>
      </c>
      <c r="D500" s="85" t="str">
        <f t="shared" si="59"/>
        <v/>
      </c>
      <c r="E500" s="85" t="str">
        <f t="shared" si="60"/>
        <v/>
      </c>
      <c r="F500" s="85" t="str">
        <f t="shared" si="61"/>
        <v/>
      </c>
      <c r="G500" s="69" t="str">
        <f t="shared" si="62"/>
        <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76D0E5-DA3F-4231-AA8E-F9AEB6D2194A}">
  <dimension ref="A1:W499"/>
  <sheetViews>
    <sheetView workbookViewId="0">
      <selection activeCell="J18" sqref="J18"/>
    </sheetView>
  </sheetViews>
  <sheetFormatPr defaultColWidth="9.140625" defaultRowHeight="15" x14ac:dyDescent="0.25"/>
  <cols>
    <col min="1" max="1" width="9.140625" style="76"/>
    <col min="2" max="2" width="7.85546875" style="76" customWidth="1"/>
    <col min="3" max="3" width="14.7109375" style="76" customWidth="1"/>
    <col min="4" max="4" width="14.28515625" style="76" customWidth="1"/>
    <col min="5" max="7" width="14.7109375" style="76" customWidth="1"/>
    <col min="8" max="11" width="9.140625" style="76"/>
    <col min="12" max="12" width="10.42578125" style="76" customWidth="1"/>
    <col min="13" max="13" width="11.7109375" style="76" customWidth="1"/>
    <col min="14" max="14" width="9.140625" style="76"/>
    <col min="15" max="15" width="9.140625" style="136"/>
    <col min="16" max="16" width="7.85546875" style="136" customWidth="1"/>
    <col min="17" max="17" width="9.140625" style="160"/>
    <col min="18" max="18" width="11.28515625" style="160" customWidth="1"/>
    <col min="19" max="19" width="18.85546875" style="160" customWidth="1"/>
    <col min="20" max="20" width="14.28515625" style="160" customWidth="1"/>
    <col min="21" max="22" width="14.7109375" style="160" customWidth="1"/>
    <col min="23" max="23" width="14.7109375" style="163" customWidth="1"/>
    <col min="24" max="16384" width="9.140625" style="76"/>
  </cols>
  <sheetData>
    <row r="1" spans="1:23" x14ac:dyDescent="0.25">
      <c r="A1" s="63"/>
      <c r="B1" s="63"/>
      <c r="C1" s="63"/>
      <c r="D1" s="63"/>
      <c r="E1" s="63"/>
      <c r="F1" s="63"/>
      <c r="G1" s="64"/>
      <c r="O1" s="129"/>
      <c r="P1" s="129"/>
      <c r="Q1" s="147"/>
      <c r="R1" s="147"/>
      <c r="S1" s="147"/>
      <c r="T1" s="147"/>
      <c r="U1" s="147"/>
      <c r="V1" s="147"/>
      <c r="W1" s="148"/>
    </row>
    <row r="2" spans="1:23" x14ac:dyDescent="0.25">
      <c r="A2" s="63"/>
      <c r="B2" s="63"/>
      <c r="C2" s="63"/>
      <c r="D2" s="63"/>
      <c r="E2" s="63"/>
      <c r="F2" s="65"/>
      <c r="G2" s="66"/>
      <c r="O2" s="129"/>
      <c r="P2" s="129"/>
      <c r="Q2" s="147"/>
      <c r="R2" s="147"/>
      <c r="S2" s="147"/>
      <c r="T2" s="147"/>
      <c r="U2" s="147"/>
      <c r="V2" s="149"/>
      <c r="W2" s="150"/>
    </row>
    <row r="3" spans="1:23" x14ac:dyDescent="0.25">
      <c r="A3" s="63"/>
      <c r="B3" s="63"/>
      <c r="C3" s="63"/>
      <c r="D3" s="63"/>
      <c r="E3" s="63"/>
      <c r="F3" s="65"/>
      <c r="G3" s="66"/>
      <c r="K3" s="91" t="s">
        <v>3</v>
      </c>
      <c r="L3" s="91" t="s">
        <v>45</v>
      </c>
      <c r="M3" s="92" t="s">
        <v>65</v>
      </c>
      <c r="O3" s="129"/>
      <c r="P3" s="129"/>
      <c r="Q3" s="147"/>
      <c r="R3" s="147"/>
      <c r="S3" s="147"/>
      <c r="T3" s="147"/>
      <c r="U3" s="147"/>
      <c r="V3" s="149"/>
      <c r="W3" s="150"/>
    </row>
    <row r="4" spans="1:23" ht="21" x14ac:dyDescent="0.35">
      <c r="A4" s="63"/>
      <c r="B4" s="112" t="s">
        <v>46</v>
      </c>
      <c r="C4" s="63"/>
      <c r="D4" s="63"/>
      <c r="E4" s="68"/>
      <c r="F4" s="113" t="str">
        <f>'[1]Lisa 3'!D6</f>
        <v>Pepleri 35, Tartu</v>
      </c>
      <c r="G4" s="67"/>
      <c r="K4" s="93" t="s">
        <v>66</v>
      </c>
      <c r="L4" s="131">
        <v>129.4</v>
      </c>
      <c r="M4" s="132">
        <f>L4/$L$5</f>
        <v>7.2097169601069766E-2</v>
      </c>
      <c r="O4" s="129"/>
      <c r="P4" s="133"/>
      <c r="Q4" s="147"/>
      <c r="R4" s="151" t="s">
        <v>67</v>
      </c>
      <c r="S4" s="147"/>
      <c r="T4" s="147"/>
      <c r="U4" s="149"/>
      <c r="V4" s="152"/>
      <c r="W4" s="153"/>
    </row>
    <row r="5" spans="1:23" x14ac:dyDescent="0.25">
      <c r="A5" s="63"/>
      <c r="B5" s="63"/>
      <c r="C5" s="63"/>
      <c r="D5" s="63"/>
      <c r="E5" s="63"/>
      <c r="F5" s="69"/>
      <c r="G5" s="63"/>
      <c r="K5" s="96" t="s">
        <v>48</v>
      </c>
      <c r="L5" s="138">
        <v>1794.7999999999997</v>
      </c>
      <c r="M5" s="139">
        <v>1.0000000000000002</v>
      </c>
      <c r="O5" s="129"/>
      <c r="P5" s="129"/>
      <c r="Q5" s="147"/>
      <c r="R5" s="147"/>
      <c r="S5" s="147"/>
      <c r="T5" s="147"/>
      <c r="U5" s="147"/>
      <c r="V5" s="152"/>
      <c r="W5" s="153"/>
    </row>
    <row r="6" spans="1:23" x14ac:dyDescent="0.25">
      <c r="A6" s="63"/>
      <c r="B6" s="70" t="s">
        <v>49</v>
      </c>
      <c r="C6" s="71"/>
      <c r="D6" s="72"/>
      <c r="E6" s="135">
        <v>45658</v>
      </c>
      <c r="F6" s="73"/>
      <c r="G6" s="63"/>
      <c r="O6" s="129"/>
      <c r="P6" s="137"/>
      <c r="Q6" s="147"/>
      <c r="R6" s="154" t="s">
        <v>49</v>
      </c>
      <c r="S6" s="155"/>
      <c r="T6" s="156"/>
      <c r="U6" s="157">
        <f>E6</f>
        <v>45658</v>
      </c>
      <c r="V6" s="158"/>
      <c r="W6" s="153"/>
    </row>
    <row r="7" spans="1:23" x14ac:dyDescent="0.25">
      <c r="A7" s="63"/>
      <c r="B7" s="74" t="s">
        <v>50</v>
      </c>
      <c r="C7" s="75"/>
      <c r="E7" s="128">
        <v>72</v>
      </c>
      <c r="F7" s="78" t="s">
        <v>51</v>
      </c>
      <c r="G7" s="63"/>
      <c r="L7" s="87"/>
      <c r="M7" s="90"/>
      <c r="O7" s="129"/>
      <c r="P7" s="137"/>
      <c r="Q7" s="147"/>
      <c r="R7" s="159" t="s">
        <v>50</v>
      </c>
      <c r="S7" s="149"/>
      <c r="U7" s="161">
        <f>E7</f>
        <v>72</v>
      </c>
      <c r="V7" s="162" t="s">
        <v>51</v>
      </c>
    </row>
    <row r="8" spans="1:23" x14ac:dyDescent="0.25">
      <c r="A8" s="63"/>
      <c r="B8" s="74" t="s">
        <v>68</v>
      </c>
      <c r="C8" s="75"/>
      <c r="D8" s="98">
        <f>E6-1</f>
        <v>45657</v>
      </c>
      <c r="E8" s="86">
        <v>1788685.1982412366</v>
      </c>
      <c r="F8" s="78" t="s">
        <v>53</v>
      </c>
      <c r="G8" s="63"/>
      <c r="L8" s="87"/>
      <c r="M8" s="90"/>
      <c r="O8" s="129"/>
      <c r="P8" s="137"/>
      <c r="Q8" s="147"/>
      <c r="R8" s="159" t="s">
        <v>69</v>
      </c>
      <c r="S8" s="149"/>
      <c r="T8" s="164">
        <f>U6-1</f>
        <v>45657</v>
      </c>
      <c r="U8" s="165">
        <v>402546.0712499998</v>
      </c>
      <c r="V8" s="162" t="s">
        <v>53</v>
      </c>
    </row>
    <row r="9" spans="1:23" x14ac:dyDescent="0.25">
      <c r="A9" s="63"/>
      <c r="B9" s="74" t="s">
        <v>70</v>
      </c>
      <c r="C9" s="75"/>
      <c r="D9" s="98">
        <f>EDATE(D8,E7)</f>
        <v>47848</v>
      </c>
      <c r="E9" s="86">
        <v>384278.68031711155</v>
      </c>
      <c r="F9" s="78" t="s">
        <v>53</v>
      </c>
      <c r="G9" s="63"/>
      <c r="L9" s="89"/>
      <c r="M9" s="89"/>
      <c r="O9" s="129"/>
      <c r="P9" s="137"/>
      <c r="Q9" s="147"/>
      <c r="R9" s="159" t="s">
        <v>71</v>
      </c>
      <c r="S9" s="149"/>
      <c r="T9" s="164">
        <f>EOMONTH(T8,U7)</f>
        <v>47848</v>
      </c>
      <c r="U9" s="165">
        <v>0</v>
      </c>
      <c r="V9" s="162" t="s">
        <v>53</v>
      </c>
      <c r="W9" s="166"/>
    </row>
    <row r="10" spans="1:23" x14ac:dyDescent="0.25">
      <c r="A10" s="63"/>
      <c r="B10" s="74" t="s">
        <v>72</v>
      </c>
      <c r="C10" s="75"/>
      <c r="D10" s="98">
        <f>E6-1</f>
        <v>45657</v>
      </c>
      <c r="E10" s="86">
        <v>128000</v>
      </c>
      <c r="F10" s="78"/>
      <c r="G10" s="111"/>
      <c r="L10" s="89"/>
      <c r="M10" s="89"/>
      <c r="O10" s="129"/>
      <c r="P10" s="137"/>
      <c r="Q10" s="147"/>
      <c r="R10" s="159" t="s">
        <v>54</v>
      </c>
      <c r="S10" s="149"/>
      <c r="T10" s="164"/>
      <c r="U10" s="167">
        <f>M4</f>
        <v>7.2097169601069766E-2</v>
      </c>
      <c r="V10" s="162"/>
      <c r="W10" s="166"/>
    </row>
    <row r="11" spans="1:23" x14ac:dyDescent="0.25">
      <c r="A11" s="63"/>
      <c r="B11" s="74" t="s">
        <v>73</v>
      </c>
      <c r="C11" s="75"/>
      <c r="D11" s="98">
        <f>EDATE(D10,E7)</f>
        <v>47848</v>
      </c>
      <c r="E11" s="86">
        <v>25600</v>
      </c>
      <c r="F11" s="78"/>
      <c r="G11" s="111"/>
      <c r="L11" s="89"/>
      <c r="M11" s="89"/>
      <c r="O11" s="129"/>
      <c r="P11" s="137"/>
      <c r="Q11" s="147"/>
      <c r="R11" s="159" t="s">
        <v>69</v>
      </c>
      <c r="S11" s="149"/>
      <c r="T11" s="164"/>
      <c r="U11" s="165">
        <f>ROUND(U8*$U$10,2)</f>
        <v>29022.43</v>
      </c>
      <c r="V11" s="162"/>
      <c r="W11" s="166"/>
    </row>
    <row r="12" spans="1:23" x14ac:dyDescent="0.25">
      <c r="A12" s="63"/>
      <c r="B12" s="74" t="s">
        <v>74</v>
      </c>
      <c r="C12" s="75"/>
      <c r="D12" s="98"/>
      <c r="E12" s="102">
        <v>804210</v>
      </c>
      <c r="F12" s="78"/>
      <c r="G12" s="111"/>
      <c r="O12" s="129"/>
      <c r="P12" s="137"/>
      <c r="Q12" s="147"/>
      <c r="R12" s="159" t="s">
        <v>71</v>
      </c>
      <c r="S12" s="149"/>
      <c r="T12" s="164"/>
      <c r="U12" s="165">
        <f>ROUND(U9*$U$10,2)</f>
        <v>0</v>
      </c>
      <c r="V12" s="162"/>
      <c r="W12" s="166"/>
    </row>
    <row r="13" spans="1:23" x14ac:dyDescent="0.25">
      <c r="A13" s="63"/>
      <c r="B13" s="74" t="s">
        <v>54</v>
      </c>
      <c r="C13" s="75"/>
      <c r="D13" s="98"/>
      <c r="E13" s="140">
        <f>M4</f>
        <v>7.2097169601069766E-2</v>
      </c>
      <c r="F13" s="78"/>
      <c r="G13" s="111"/>
      <c r="O13" s="129"/>
      <c r="Q13" s="147"/>
      <c r="R13" s="168" t="s">
        <v>75</v>
      </c>
      <c r="S13" s="169"/>
      <c r="T13" s="170"/>
      <c r="U13" s="175">
        <v>0</v>
      </c>
      <c r="V13" s="171"/>
      <c r="W13" s="153"/>
    </row>
    <row r="14" spans="1:23" x14ac:dyDescent="0.25">
      <c r="A14" s="63"/>
      <c r="B14" s="74" t="s">
        <v>76</v>
      </c>
      <c r="C14" s="75"/>
      <c r="D14" s="98"/>
      <c r="E14" s="141">
        <v>0</v>
      </c>
      <c r="F14" s="78"/>
      <c r="G14" s="81"/>
      <c r="O14" s="129"/>
      <c r="P14" s="137"/>
      <c r="Q14" s="147"/>
      <c r="R14" s="161"/>
      <c r="S14" s="149"/>
      <c r="U14" s="172"/>
      <c r="V14" s="161"/>
      <c r="W14" s="153"/>
    </row>
    <row r="15" spans="1:23" x14ac:dyDescent="0.25">
      <c r="A15" s="63"/>
      <c r="B15" s="74" t="s">
        <v>77</v>
      </c>
      <c r="C15" s="75"/>
      <c r="D15" s="98"/>
      <c r="E15" s="142">
        <f>ROUND((E8-E12)*$E$13,2)+ROUND(E10*E14/8,2)</f>
        <v>70977.88</v>
      </c>
      <c r="F15" s="78" t="s">
        <v>53</v>
      </c>
      <c r="G15" s="81"/>
      <c r="L15" s="89"/>
      <c r="M15" s="89"/>
      <c r="O15" s="129"/>
      <c r="P15" s="137"/>
    </row>
    <row r="16" spans="1:23" ht="15.75" thickBot="1" x14ac:dyDescent="0.3">
      <c r="B16" s="74" t="s">
        <v>78</v>
      </c>
      <c r="C16" s="75"/>
      <c r="D16" s="98"/>
      <c r="E16" s="142">
        <f>ROUND(E9*$E$13,2)+ROUND(E11*E14/8,2)</f>
        <v>27705.41</v>
      </c>
      <c r="F16" s="78" t="s">
        <v>53</v>
      </c>
      <c r="L16" s="89"/>
      <c r="M16" s="89"/>
      <c r="P16" s="137"/>
      <c r="Q16" s="173" t="s">
        <v>58</v>
      </c>
      <c r="R16" s="173" t="s">
        <v>59</v>
      </c>
      <c r="S16" s="173" t="s">
        <v>60</v>
      </c>
      <c r="T16" s="173" t="s">
        <v>61</v>
      </c>
      <c r="U16" s="173" t="s">
        <v>62</v>
      </c>
      <c r="V16" s="173" t="s">
        <v>63</v>
      </c>
      <c r="W16" s="174" t="s">
        <v>64</v>
      </c>
    </row>
    <row r="17" spans="1:23" x14ac:dyDescent="0.25">
      <c r="B17" s="121" t="s">
        <v>79</v>
      </c>
      <c r="C17" s="122"/>
      <c r="D17" s="123"/>
      <c r="E17" s="124">
        <v>3.5000000000000003E-2</v>
      </c>
      <c r="F17" s="80"/>
      <c r="L17" s="89"/>
      <c r="M17" s="89"/>
      <c r="Q17" s="143">
        <f>IF(R17="","",U6)</f>
        <v>45658</v>
      </c>
      <c r="R17" s="130">
        <f>IF(U7&gt;0,1,"")</f>
        <v>1</v>
      </c>
      <c r="S17" s="134">
        <f>IF(R17="","",U11)</f>
        <v>29022.43</v>
      </c>
      <c r="T17" s="144">
        <f>IF(R17="","",IPMT($U$13/12,R17,$U$7,-$U$11,$U$12,0))</f>
        <v>0</v>
      </c>
      <c r="U17" s="144">
        <f>IF(R17="","",PPMT($U$13/12,R17,$U$7,-$U$11,$U$12,0))</f>
        <v>403.08930555555554</v>
      </c>
      <c r="V17" s="144">
        <f>IF(R17="","",SUM(T17:U17))</f>
        <v>403.08930555555554</v>
      </c>
      <c r="W17" s="134">
        <f>IF(R17="","",SUM(S17)-SUM(U17))</f>
        <v>28619.340694444443</v>
      </c>
    </row>
    <row r="18" spans="1:23" x14ac:dyDescent="0.25">
      <c r="L18" s="89"/>
      <c r="M18" s="89"/>
      <c r="Q18" s="143">
        <f>IF(R18="","",EDATE(Q17,1))</f>
        <v>45689</v>
      </c>
      <c r="R18" s="130">
        <f>IF(R17="","",IF(SUM(R17)+1&lt;=$U$7,SUM(R17)+1,""))</f>
        <v>2</v>
      </c>
      <c r="S18" s="134">
        <f>IF(R18="","",W17)</f>
        <v>28619.340694444443</v>
      </c>
      <c r="T18" s="144">
        <f>IF(R18="","",IPMT($U$13/12,R18,$U$7,-$U$11,$U$12,0))</f>
        <v>0</v>
      </c>
      <c r="U18" s="144">
        <f>IF(R18="","",PPMT($U$13/12,R18,$U$7,-$U$11,$U$12,0))</f>
        <v>403.08930555555554</v>
      </c>
      <c r="V18" s="144">
        <f t="shared" ref="V18" si="0">IF(R18="","",SUM(T18:U18))</f>
        <v>403.08930555555554</v>
      </c>
      <c r="W18" s="134">
        <f t="shared" ref="W18:W81" si="1">IF(R18="","",SUM(S18)-SUM(U18))</f>
        <v>28216.251388888886</v>
      </c>
    </row>
    <row r="19" spans="1:23" x14ac:dyDescent="0.25">
      <c r="L19" s="89"/>
      <c r="M19" s="89"/>
      <c r="Q19" s="143">
        <f t="shared" ref="Q19:Q82" si="2">IF(R19="","",EDATE(Q18,1))</f>
        <v>45717</v>
      </c>
      <c r="R19" s="130">
        <f t="shared" ref="R19:R82" si="3">IF(R18="","",IF(SUM(R18)+1&lt;=$U$7,SUM(R18)+1,""))</f>
        <v>3</v>
      </c>
      <c r="S19" s="134">
        <f t="shared" ref="S19:S82" si="4">IF(R19="","",W18)</f>
        <v>28216.251388888886</v>
      </c>
      <c r="T19" s="144">
        <f t="shared" ref="T19:T82" si="5">IF(R19="","",IPMT($U$13/12,R19,$U$7,-$U$11,$U$12,0))</f>
        <v>0</v>
      </c>
      <c r="U19" s="144">
        <f t="shared" ref="U19:U82" si="6">IF(R19="","",PPMT($U$13/12,R19,$U$7,-$U$11,$U$12,0))</f>
        <v>403.08930555555554</v>
      </c>
      <c r="V19" s="144">
        <f t="shared" ref="V19:V82" si="7">IF(R19="","",SUM(T19:U19))</f>
        <v>403.08930555555554</v>
      </c>
      <c r="W19" s="134">
        <f t="shared" si="1"/>
        <v>27813.162083333329</v>
      </c>
    </row>
    <row r="20" spans="1:23" ht="15.75" thickBot="1" x14ac:dyDescent="0.3">
      <c r="A20" s="83" t="s">
        <v>58</v>
      </c>
      <c r="B20" s="83" t="s">
        <v>59</v>
      </c>
      <c r="C20" s="83" t="s">
        <v>60</v>
      </c>
      <c r="D20" s="83" t="s">
        <v>61</v>
      </c>
      <c r="E20" s="83" t="s">
        <v>62</v>
      </c>
      <c r="F20" s="83" t="s">
        <v>63</v>
      </c>
      <c r="G20" s="83" t="s">
        <v>64</v>
      </c>
      <c r="L20" s="89"/>
      <c r="M20" s="89"/>
      <c r="O20" s="146"/>
      <c r="P20" s="146"/>
      <c r="Q20" s="143">
        <f t="shared" si="2"/>
        <v>45748</v>
      </c>
      <c r="R20" s="130">
        <f t="shared" si="3"/>
        <v>4</v>
      </c>
      <c r="S20" s="134">
        <f t="shared" si="4"/>
        <v>27813.162083333329</v>
      </c>
      <c r="T20" s="144">
        <f t="shared" si="5"/>
        <v>0</v>
      </c>
      <c r="U20" s="144">
        <f t="shared" si="6"/>
        <v>403.08930555555554</v>
      </c>
      <c r="V20" s="144">
        <f t="shared" si="7"/>
        <v>403.08930555555554</v>
      </c>
      <c r="W20" s="134">
        <f t="shared" si="1"/>
        <v>27410.072777777772</v>
      </c>
    </row>
    <row r="21" spans="1:23" x14ac:dyDescent="0.25">
      <c r="A21" s="84">
        <f>E6</f>
        <v>45658</v>
      </c>
      <c r="B21" s="75">
        <v>1</v>
      </c>
      <c r="C21" s="69">
        <f>E15</f>
        <v>70977.88</v>
      </c>
      <c r="D21" s="85">
        <f>IPMT($E$17/12,B21,$E$7,-$E$15,$E$16,0)</f>
        <v>207.01881666666668</v>
      </c>
      <c r="E21" s="85">
        <f>PPMT($E$17/12,B21,$E$7,-$E$15,$E$16,0)</f>
        <v>540.98075436803401</v>
      </c>
      <c r="F21" s="85">
        <f>D21+E21</f>
        <v>747.99957103470069</v>
      </c>
      <c r="G21" s="85">
        <f>C21-E21</f>
        <v>70436.899245631968</v>
      </c>
      <c r="L21" s="89"/>
      <c r="M21" s="89"/>
      <c r="O21" s="143"/>
      <c r="P21" s="130"/>
      <c r="Q21" s="143">
        <f t="shared" si="2"/>
        <v>45778</v>
      </c>
      <c r="R21" s="130">
        <f t="shared" si="3"/>
        <v>5</v>
      </c>
      <c r="S21" s="134">
        <f t="shared" si="4"/>
        <v>27410.072777777772</v>
      </c>
      <c r="T21" s="144">
        <f t="shared" si="5"/>
        <v>0</v>
      </c>
      <c r="U21" s="144">
        <f t="shared" si="6"/>
        <v>403.08930555555554</v>
      </c>
      <c r="V21" s="144">
        <f t="shared" si="7"/>
        <v>403.08930555555554</v>
      </c>
      <c r="W21" s="134">
        <f t="shared" si="1"/>
        <v>27006.983472222215</v>
      </c>
    </row>
    <row r="22" spans="1:23" x14ac:dyDescent="0.25">
      <c r="A22" s="84">
        <f>EDATE(A21,1)</f>
        <v>45689</v>
      </c>
      <c r="B22" s="75">
        <v>2</v>
      </c>
      <c r="C22" s="69">
        <f>G21</f>
        <v>70436.899245631968</v>
      </c>
      <c r="D22" s="85">
        <f>IPMT($E$17/12,B22-1,$E$7-1,-$C$22,$E$16,0)</f>
        <v>205.44095613309324</v>
      </c>
      <c r="E22" s="85">
        <f>PPMT($E$17/12,B22-1,$E$7-1,-$C$22,$E$16,0)</f>
        <v>542.55861490160748</v>
      </c>
      <c r="F22" s="85">
        <f t="shared" ref="F22:F85" si="8">D22+E22</f>
        <v>747.99957103470069</v>
      </c>
      <c r="G22" s="85">
        <f t="shared" ref="G22:G85" si="9">C22-E22</f>
        <v>69894.340630730367</v>
      </c>
      <c r="L22" s="89"/>
      <c r="M22" s="89"/>
      <c r="O22" s="143"/>
      <c r="P22" s="130"/>
      <c r="Q22" s="143">
        <f t="shared" si="2"/>
        <v>45809</v>
      </c>
      <c r="R22" s="130">
        <f t="shared" si="3"/>
        <v>6</v>
      </c>
      <c r="S22" s="134">
        <f t="shared" si="4"/>
        <v>27006.983472222215</v>
      </c>
      <c r="T22" s="144">
        <f t="shared" si="5"/>
        <v>0</v>
      </c>
      <c r="U22" s="144">
        <f t="shared" si="6"/>
        <v>403.08930555555554</v>
      </c>
      <c r="V22" s="144">
        <f t="shared" si="7"/>
        <v>403.08930555555554</v>
      </c>
      <c r="W22" s="134">
        <f t="shared" si="1"/>
        <v>26603.894166666658</v>
      </c>
    </row>
    <row r="23" spans="1:23" x14ac:dyDescent="0.25">
      <c r="A23" s="84">
        <f>EDATE(A22,1)</f>
        <v>45717</v>
      </c>
      <c r="B23" s="75">
        <v>3</v>
      </c>
      <c r="C23" s="69">
        <f t="shared" ref="C23:C86" si="10">G22</f>
        <v>69894.340630730367</v>
      </c>
      <c r="D23" s="85">
        <f t="shared" ref="D23:D86" si="11">IPMT($E$17/12,B23-1,$E$7-1,-$C$22,$E$16,0)</f>
        <v>203.85849350629692</v>
      </c>
      <c r="E23" s="85">
        <f t="shared" ref="E23:E86" si="12">PPMT($E$17/12,B23-1,$E$7-1,-$C$22,$E$16,0)</f>
        <v>544.1410775284038</v>
      </c>
      <c r="F23" s="85">
        <f t="shared" si="8"/>
        <v>747.99957103470069</v>
      </c>
      <c r="G23" s="85">
        <f t="shared" si="9"/>
        <v>69350.199553201965</v>
      </c>
      <c r="L23" s="89"/>
      <c r="M23" s="89"/>
      <c r="O23" s="143"/>
      <c r="P23" s="130"/>
      <c r="Q23" s="143">
        <f t="shared" si="2"/>
        <v>45839</v>
      </c>
      <c r="R23" s="130">
        <f t="shared" si="3"/>
        <v>7</v>
      </c>
      <c r="S23" s="134">
        <f t="shared" si="4"/>
        <v>26603.894166666658</v>
      </c>
      <c r="T23" s="144">
        <f t="shared" si="5"/>
        <v>0</v>
      </c>
      <c r="U23" s="144">
        <f t="shared" si="6"/>
        <v>403.08930555555554</v>
      </c>
      <c r="V23" s="144">
        <f t="shared" si="7"/>
        <v>403.08930555555554</v>
      </c>
      <c r="W23" s="134">
        <f t="shared" si="1"/>
        <v>26200.804861111101</v>
      </c>
    </row>
    <row r="24" spans="1:23" x14ac:dyDescent="0.25">
      <c r="A24" s="84">
        <f t="shared" ref="A24:A87" si="13">EDATE(A23,1)</f>
        <v>45748</v>
      </c>
      <c r="B24" s="75">
        <v>4</v>
      </c>
      <c r="C24" s="69">
        <f t="shared" si="10"/>
        <v>69350.199553201965</v>
      </c>
      <c r="D24" s="85">
        <f t="shared" si="11"/>
        <v>202.2714153635057</v>
      </c>
      <c r="E24" s="85">
        <f t="shared" si="12"/>
        <v>545.72815567119494</v>
      </c>
      <c r="F24" s="85">
        <f t="shared" si="8"/>
        <v>747.99957103470069</v>
      </c>
      <c r="G24" s="85">
        <f t="shared" si="9"/>
        <v>68804.471397530768</v>
      </c>
      <c r="L24" s="89"/>
      <c r="M24" s="89"/>
      <c r="O24" s="143"/>
      <c r="P24" s="130"/>
      <c r="Q24" s="143">
        <f t="shared" si="2"/>
        <v>45870</v>
      </c>
      <c r="R24" s="130">
        <f t="shared" si="3"/>
        <v>8</v>
      </c>
      <c r="S24" s="134">
        <f t="shared" si="4"/>
        <v>26200.804861111101</v>
      </c>
      <c r="T24" s="144">
        <f t="shared" si="5"/>
        <v>0</v>
      </c>
      <c r="U24" s="144">
        <f t="shared" si="6"/>
        <v>403.08930555555554</v>
      </c>
      <c r="V24" s="144">
        <f t="shared" si="7"/>
        <v>403.08930555555554</v>
      </c>
      <c r="W24" s="134">
        <f t="shared" si="1"/>
        <v>25797.715555555544</v>
      </c>
    </row>
    <row r="25" spans="1:23" x14ac:dyDescent="0.25">
      <c r="A25" s="84">
        <f t="shared" si="13"/>
        <v>45778</v>
      </c>
      <c r="B25" s="75">
        <v>5</v>
      </c>
      <c r="C25" s="69">
        <f t="shared" si="10"/>
        <v>68804.471397530768</v>
      </c>
      <c r="D25" s="85">
        <f t="shared" si="11"/>
        <v>200.67970824279803</v>
      </c>
      <c r="E25" s="85">
        <f t="shared" si="12"/>
        <v>547.31986279190266</v>
      </c>
      <c r="F25" s="85">
        <f t="shared" si="8"/>
        <v>747.99957103470069</v>
      </c>
      <c r="G25" s="85">
        <f t="shared" si="9"/>
        <v>68257.151534738863</v>
      </c>
      <c r="L25" s="89"/>
      <c r="M25" s="89"/>
      <c r="O25" s="143"/>
      <c r="P25" s="130"/>
      <c r="Q25" s="143">
        <f t="shared" si="2"/>
        <v>45901</v>
      </c>
      <c r="R25" s="130">
        <f t="shared" si="3"/>
        <v>9</v>
      </c>
      <c r="S25" s="134">
        <f t="shared" si="4"/>
        <v>25797.715555555544</v>
      </c>
      <c r="T25" s="144">
        <f t="shared" si="5"/>
        <v>0</v>
      </c>
      <c r="U25" s="144">
        <f t="shared" si="6"/>
        <v>403.08930555555554</v>
      </c>
      <c r="V25" s="144">
        <f t="shared" si="7"/>
        <v>403.08930555555554</v>
      </c>
      <c r="W25" s="134">
        <f t="shared" si="1"/>
        <v>25394.626249999987</v>
      </c>
    </row>
    <row r="26" spans="1:23" x14ac:dyDescent="0.25">
      <c r="A26" s="84">
        <f t="shared" si="13"/>
        <v>45809</v>
      </c>
      <c r="B26" s="75">
        <v>6</v>
      </c>
      <c r="C26" s="69">
        <f t="shared" si="10"/>
        <v>68257.151534738863</v>
      </c>
      <c r="D26" s="85">
        <f t="shared" si="11"/>
        <v>199.08335864298837</v>
      </c>
      <c r="E26" s="85">
        <f t="shared" si="12"/>
        <v>548.91621239171241</v>
      </c>
      <c r="F26" s="85">
        <f t="shared" si="8"/>
        <v>747.99957103470081</v>
      </c>
      <c r="G26" s="85">
        <f t="shared" si="9"/>
        <v>67708.235322347144</v>
      </c>
      <c r="O26" s="143"/>
      <c r="P26" s="130"/>
      <c r="Q26" s="143">
        <f t="shared" si="2"/>
        <v>45931</v>
      </c>
      <c r="R26" s="130">
        <f t="shared" si="3"/>
        <v>10</v>
      </c>
      <c r="S26" s="134">
        <f t="shared" si="4"/>
        <v>25394.626249999987</v>
      </c>
      <c r="T26" s="144">
        <f t="shared" si="5"/>
        <v>0</v>
      </c>
      <c r="U26" s="144">
        <f t="shared" si="6"/>
        <v>403.08930555555554</v>
      </c>
      <c r="V26" s="144">
        <f t="shared" si="7"/>
        <v>403.08930555555554</v>
      </c>
      <c r="W26" s="134">
        <f t="shared" si="1"/>
        <v>24991.53694444443</v>
      </c>
    </row>
    <row r="27" spans="1:23" x14ac:dyDescent="0.25">
      <c r="A27" s="84">
        <f t="shared" si="13"/>
        <v>45839</v>
      </c>
      <c r="B27" s="75">
        <v>7</v>
      </c>
      <c r="C27" s="69">
        <f t="shared" si="10"/>
        <v>67708.235322347144</v>
      </c>
      <c r="D27" s="85">
        <f t="shared" si="11"/>
        <v>197.4823530235125</v>
      </c>
      <c r="E27" s="85">
        <f t="shared" si="12"/>
        <v>550.51721801118822</v>
      </c>
      <c r="F27" s="85">
        <f t="shared" si="8"/>
        <v>747.99957103470069</v>
      </c>
      <c r="G27" s="85">
        <f t="shared" si="9"/>
        <v>67157.71810433596</v>
      </c>
      <c r="O27" s="143"/>
      <c r="P27" s="130"/>
      <c r="Q27" s="143">
        <f t="shared" si="2"/>
        <v>45962</v>
      </c>
      <c r="R27" s="130">
        <f t="shared" si="3"/>
        <v>11</v>
      </c>
      <c r="S27" s="134">
        <f t="shared" si="4"/>
        <v>24991.53694444443</v>
      </c>
      <c r="T27" s="144">
        <f t="shared" si="5"/>
        <v>0</v>
      </c>
      <c r="U27" s="144">
        <f t="shared" si="6"/>
        <v>403.08930555555554</v>
      </c>
      <c r="V27" s="144">
        <f t="shared" si="7"/>
        <v>403.08930555555554</v>
      </c>
      <c r="W27" s="134">
        <f t="shared" si="1"/>
        <v>24588.447638888872</v>
      </c>
    </row>
    <row r="28" spans="1:23" x14ac:dyDescent="0.25">
      <c r="A28" s="84">
        <f>EDATE(A27,1)</f>
        <v>45870</v>
      </c>
      <c r="B28" s="75">
        <v>8</v>
      </c>
      <c r="C28" s="69">
        <f t="shared" si="10"/>
        <v>67157.71810433596</v>
      </c>
      <c r="D28" s="85">
        <f t="shared" si="11"/>
        <v>195.87667780431318</v>
      </c>
      <c r="E28" s="85">
        <f t="shared" si="12"/>
        <v>552.12289323038749</v>
      </c>
      <c r="F28" s="85">
        <f t="shared" si="8"/>
        <v>747.99957103470069</v>
      </c>
      <c r="G28" s="85">
        <f t="shared" si="9"/>
        <v>66605.595211105567</v>
      </c>
      <c r="O28" s="143"/>
      <c r="P28" s="130"/>
      <c r="Q28" s="143">
        <f t="shared" si="2"/>
        <v>45992</v>
      </c>
      <c r="R28" s="130">
        <f t="shared" si="3"/>
        <v>12</v>
      </c>
      <c r="S28" s="134">
        <f t="shared" si="4"/>
        <v>24588.447638888872</v>
      </c>
      <c r="T28" s="144">
        <f t="shared" si="5"/>
        <v>0</v>
      </c>
      <c r="U28" s="144">
        <f t="shared" si="6"/>
        <v>403.08930555555554</v>
      </c>
      <c r="V28" s="144">
        <f t="shared" si="7"/>
        <v>403.08930555555554</v>
      </c>
      <c r="W28" s="134">
        <f t="shared" si="1"/>
        <v>24185.358333333315</v>
      </c>
    </row>
    <row r="29" spans="1:23" x14ac:dyDescent="0.25">
      <c r="A29" s="84">
        <f t="shared" si="13"/>
        <v>45901</v>
      </c>
      <c r="B29" s="75">
        <v>9</v>
      </c>
      <c r="C29" s="69">
        <f t="shared" si="10"/>
        <v>66605.595211105567</v>
      </c>
      <c r="D29" s="85">
        <f t="shared" si="11"/>
        <v>194.26631936572457</v>
      </c>
      <c r="E29" s="85">
        <f t="shared" si="12"/>
        <v>553.73325166897621</v>
      </c>
      <c r="F29" s="85">
        <f t="shared" si="8"/>
        <v>747.99957103470081</v>
      </c>
      <c r="G29" s="85">
        <f t="shared" si="9"/>
        <v>66051.861959436588</v>
      </c>
      <c r="O29" s="143"/>
      <c r="P29" s="130"/>
      <c r="Q29" s="143">
        <f t="shared" si="2"/>
        <v>46023</v>
      </c>
      <c r="R29" s="130">
        <f t="shared" si="3"/>
        <v>13</v>
      </c>
      <c r="S29" s="134">
        <f t="shared" si="4"/>
        <v>24185.358333333315</v>
      </c>
      <c r="T29" s="144">
        <f t="shared" si="5"/>
        <v>0</v>
      </c>
      <c r="U29" s="144">
        <f t="shared" si="6"/>
        <v>403.08930555555554</v>
      </c>
      <c r="V29" s="144">
        <f t="shared" si="7"/>
        <v>403.08930555555554</v>
      </c>
      <c r="W29" s="134">
        <f t="shared" si="1"/>
        <v>23782.269027777758</v>
      </c>
    </row>
    <row r="30" spans="1:23" x14ac:dyDescent="0.25">
      <c r="A30" s="84">
        <f t="shared" si="13"/>
        <v>45931</v>
      </c>
      <c r="B30" s="75">
        <v>10</v>
      </c>
      <c r="C30" s="69">
        <f t="shared" si="10"/>
        <v>66051.861959436588</v>
      </c>
      <c r="D30" s="85">
        <f t="shared" si="11"/>
        <v>192.65126404835672</v>
      </c>
      <c r="E30" s="85">
        <f t="shared" si="12"/>
        <v>555.34830698634403</v>
      </c>
      <c r="F30" s="85">
        <f t="shared" si="8"/>
        <v>747.99957103470069</v>
      </c>
      <c r="G30" s="85">
        <f t="shared" si="9"/>
        <v>65496.513652450245</v>
      </c>
      <c r="O30" s="143"/>
      <c r="P30" s="130"/>
      <c r="Q30" s="143">
        <f t="shared" si="2"/>
        <v>46054</v>
      </c>
      <c r="R30" s="130">
        <f t="shared" si="3"/>
        <v>14</v>
      </c>
      <c r="S30" s="134">
        <f t="shared" si="4"/>
        <v>23782.269027777758</v>
      </c>
      <c r="T30" s="144">
        <f t="shared" si="5"/>
        <v>0</v>
      </c>
      <c r="U30" s="144">
        <f t="shared" si="6"/>
        <v>403.08930555555554</v>
      </c>
      <c r="V30" s="144">
        <f t="shared" si="7"/>
        <v>403.08930555555554</v>
      </c>
      <c r="W30" s="134">
        <f t="shared" si="1"/>
        <v>23379.179722222201</v>
      </c>
    </row>
    <row r="31" spans="1:23" x14ac:dyDescent="0.25">
      <c r="A31" s="84">
        <f t="shared" si="13"/>
        <v>45962</v>
      </c>
      <c r="B31" s="75">
        <v>11</v>
      </c>
      <c r="C31" s="69">
        <f t="shared" si="10"/>
        <v>65496.513652450245</v>
      </c>
      <c r="D31" s="85">
        <f t="shared" si="11"/>
        <v>191.03149815297994</v>
      </c>
      <c r="E31" s="85">
        <f t="shared" si="12"/>
        <v>556.9680728817209</v>
      </c>
      <c r="F31" s="85">
        <f t="shared" si="8"/>
        <v>747.99957103470081</v>
      </c>
      <c r="G31" s="85">
        <f t="shared" si="9"/>
        <v>64939.545579568527</v>
      </c>
      <c r="O31" s="143"/>
      <c r="P31" s="130"/>
      <c r="Q31" s="143">
        <f t="shared" si="2"/>
        <v>46082</v>
      </c>
      <c r="R31" s="130">
        <f t="shared" si="3"/>
        <v>15</v>
      </c>
      <c r="S31" s="134">
        <f t="shared" si="4"/>
        <v>23379.179722222201</v>
      </c>
      <c r="T31" s="144">
        <f t="shared" si="5"/>
        <v>0</v>
      </c>
      <c r="U31" s="144">
        <f t="shared" si="6"/>
        <v>403.08930555555554</v>
      </c>
      <c r="V31" s="144">
        <f t="shared" si="7"/>
        <v>403.08930555555554</v>
      </c>
      <c r="W31" s="134">
        <f t="shared" si="1"/>
        <v>22976.090416666644</v>
      </c>
    </row>
    <row r="32" spans="1:23" x14ac:dyDescent="0.25">
      <c r="A32" s="84">
        <f t="shared" si="13"/>
        <v>45992</v>
      </c>
      <c r="B32" s="75">
        <v>12</v>
      </c>
      <c r="C32" s="69">
        <f t="shared" si="10"/>
        <v>64939.545579568527</v>
      </c>
      <c r="D32" s="85">
        <f t="shared" si="11"/>
        <v>189.40700794040822</v>
      </c>
      <c r="E32" s="85">
        <f t="shared" si="12"/>
        <v>558.59256309429247</v>
      </c>
      <c r="F32" s="85">
        <f t="shared" si="8"/>
        <v>747.99957103470069</v>
      </c>
      <c r="G32" s="85">
        <f t="shared" si="9"/>
        <v>64380.953016474232</v>
      </c>
      <c r="O32" s="143"/>
      <c r="P32" s="130"/>
      <c r="Q32" s="143">
        <f t="shared" si="2"/>
        <v>46113</v>
      </c>
      <c r="R32" s="130">
        <f t="shared" si="3"/>
        <v>16</v>
      </c>
      <c r="S32" s="134">
        <f t="shared" si="4"/>
        <v>22976.090416666644</v>
      </c>
      <c r="T32" s="144">
        <f t="shared" si="5"/>
        <v>0</v>
      </c>
      <c r="U32" s="144">
        <f t="shared" si="6"/>
        <v>403.08930555555554</v>
      </c>
      <c r="V32" s="144">
        <f t="shared" si="7"/>
        <v>403.08930555555554</v>
      </c>
      <c r="W32" s="134">
        <f t="shared" si="1"/>
        <v>22573.001111111087</v>
      </c>
    </row>
    <row r="33" spans="1:23" x14ac:dyDescent="0.25">
      <c r="A33" s="84">
        <f t="shared" si="13"/>
        <v>46023</v>
      </c>
      <c r="B33" s="75">
        <v>13</v>
      </c>
      <c r="C33" s="69">
        <f t="shared" si="10"/>
        <v>64380.953016474232</v>
      </c>
      <c r="D33" s="85">
        <f t="shared" si="11"/>
        <v>187.7777796313832</v>
      </c>
      <c r="E33" s="85">
        <f t="shared" si="12"/>
        <v>560.22179140331741</v>
      </c>
      <c r="F33" s="85">
        <f t="shared" si="8"/>
        <v>747.99957103470058</v>
      </c>
      <c r="G33" s="85">
        <f t="shared" si="9"/>
        <v>63820.731225070915</v>
      </c>
      <c r="O33" s="143"/>
      <c r="P33" s="130"/>
      <c r="Q33" s="143">
        <f t="shared" si="2"/>
        <v>46143</v>
      </c>
      <c r="R33" s="130">
        <f t="shared" si="3"/>
        <v>17</v>
      </c>
      <c r="S33" s="134">
        <f t="shared" si="4"/>
        <v>22573.001111111087</v>
      </c>
      <c r="T33" s="144">
        <f t="shared" si="5"/>
        <v>0</v>
      </c>
      <c r="U33" s="144">
        <f t="shared" si="6"/>
        <v>403.08930555555554</v>
      </c>
      <c r="V33" s="144">
        <f t="shared" si="7"/>
        <v>403.08930555555554</v>
      </c>
      <c r="W33" s="134">
        <f t="shared" si="1"/>
        <v>22169.91180555553</v>
      </c>
    </row>
    <row r="34" spans="1:23" x14ac:dyDescent="0.25">
      <c r="A34" s="84">
        <f t="shared" si="13"/>
        <v>46054</v>
      </c>
      <c r="B34" s="75">
        <v>14</v>
      </c>
      <c r="C34" s="69">
        <f t="shared" si="10"/>
        <v>63820.731225070915</v>
      </c>
      <c r="D34" s="85">
        <f t="shared" si="11"/>
        <v>186.14379940645685</v>
      </c>
      <c r="E34" s="85">
        <f t="shared" si="12"/>
        <v>561.85577162824382</v>
      </c>
      <c r="F34" s="85">
        <f t="shared" si="8"/>
        <v>747.99957103470069</v>
      </c>
      <c r="G34" s="85">
        <f t="shared" si="9"/>
        <v>63258.87545344267</v>
      </c>
      <c r="O34" s="143"/>
      <c r="P34" s="130"/>
      <c r="Q34" s="143">
        <f t="shared" si="2"/>
        <v>46174</v>
      </c>
      <c r="R34" s="130">
        <f t="shared" si="3"/>
        <v>18</v>
      </c>
      <c r="S34" s="134">
        <f t="shared" si="4"/>
        <v>22169.91180555553</v>
      </c>
      <c r="T34" s="144">
        <f t="shared" si="5"/>
        <v>0</v>
      </c>
      <c r="U34" s="144">
        <f t="shared" si="6"/>
        <v>403.08930555555554</v>
      </c>
      <c r="V34" s="144">
        <f t="shared" si="7"/>
        <v>403.08930555555554</v>
      </c>
      <c r="W34" s="134">
        <f t="shared" si="1"/>
        <v>21766.822499999973</v>
      </c>
    </row>
    <row r="35" spans="1:23" x14ac:dyDescent="0.25">
      <c r="A35" s="84">
        <f t="shared" si="13"/>
        <v>46082</v>
      </c>
      <c r="B35" s="75">
        <v>15</v>
      </c>
      <c r="C35" s="69">
        <f t="shared" si="10"/>
        <v>63258.87545344267</v>
      </c>
      <c r="D35" s="85">
        <f t="shared" si="11"/>
        <v>184.50505340587446</v>
      </c>
      <c r="E35" s="85">
        <f t="shared" si="12"/>
        <v>563.4945176288262</v>
      </c>
      <c r="F35" s="85">
        <f t="shared" si="8"/>
        <v>747.99957103470069</v>
      </c>
      <c r="G35" s="85">
        <f t="shared" si="9"/>
        <v>62695.380935813846</v>
      </c>
      <c r="O35" s="143"/>
      <c r="P35" s="130"/>
      <c r="Q35" s="143">
        <f t="shared" si="2"/>
        <v>46204</v>
      </c>
      <c r="R35" s="130">
        <f t="shared" si="3"/>
        <v>19</v>
      </c>
      <c r="S35" s="134">
        <f t="shared" si="4"/>
        <v>21766.822499999973</v>
      </c>
      <c r="T35" s="144">
        <f t="shared" si="5"/>
        <v>0</v>
      </c>
      <c r="U35" s="144">
        <f t="shared" si="6"/>
        <v>403.08930555555554</v>
      </c>
      <c r="V35" s="144">
        <f t="shared" si="7"/>
        <v>403.08930555555554</v>
      </c>
      <c r="W35" s="134">
        <f t="shared" si="1"/>
        <v>21363.733194444416</v>
      </c>
    </row>
    <row r="36" spans="1:23" x14ac:dyDescent="0.25">
      <c r="A36" s="84">
        <f t="shared" si="13"/>
        <v>46113</v>
      </c>
      <c r="B36" s="75">
        <v>16</v>
      </c>
      <c r="C36" s="69">
        <f t="shared" si="10"/>
        <v>62695.380935813846</v>
      </c>
      <c r="D36" s="85">
        <f t="shared" si="11"/>
        <v>182.86152772945709</v>
      </c>
      <c r="E36" s="85">
        <f t="shared" si="12"/>
        <v>565.13804330524363</v>
      </c>
      <c r="F36" s="85">
        <f t="shared" si="8"/>
        <v>747.99957103470069</v>
      </c>
      <c r="G36" s="85">
        <f t="shared" si="9"/>
        <v>62130.242892508599</v>
      </c>
      <c r="O36" s="143"/>
      <c r="P36" s="130"/>
      <c r="Q36" s="143">
        <f t="shared" si="2"/>
        <v>46235</v>
      </c>
      <c r="R36" s="130">
        <f t="shared" si="3"/>
        <v>20</v>
      </c>
      <c r="S36" s="134">
        <f t="shared" si="4"/>
        <v>21363.733194444416</v>
      </c>
      <c r="T36" s="144">
        <f t="shared" si="5"/>
        <v>0</v>
      </c>
      <c r="U36" s="144">
        <f t="shared" si="6"/>
        <v>403.08930555555554</v>
      </c>
      <c r="V36" s="144">
        <f t="shared" si="7"/>
        <v>403.08930555555554</v>
      </c>
      <c r="W36" s="134">
        <f t="shared" si="1"/>
        <v>20960.643888888859</v>
      </c>
    </row>
    <row r="37" spans="1:23" x14ac:dyDescent="0.25">
      <c r="A37" s="84">
        <f t="shared" si="13"/>
        <v>46143</v>
      </c>
      <c r="B37" s="75">
        <v>17</v>
      </c>
      <c r="C37" s="69">
        <f t="shared" si="10"/>
        <v>62130.242892508599</v>
      </c>
      <c r="D37" s="85">
        <f t="shared" si="11"/>
        <v>181.21320843648343</v>
      </c>
      <c r="E37" s="85">
        <f t="shared" si="12"/>
        <v>566.78636259821735</v>
      </c>
      <c r="F37" s="85">
        <f t="shared" si="8"/>
        <v>747.99957103470081</v>
      </c>
      <c r="G37" s="85">
        <f t="shared" si="9"/>
        <v>61563.456529910378</v>
      </c>
      <c r="O37" s="143"/>
      <c r="P37" s="130"/>
      <c r="Q37" s="143">
        <f t="shared" si="2"/>
        <v>46266</v>
      </c>
      <c r="R37" s="130">
        <f t="shared" si="3"/>
        <v>21</v>
      </c>
      <c r="S37" s="134">
        <f t="shared" si="4"/>
        <v>20960.643888888859</v>
      </c>
      <c r="T37" s="144">
        <f t="shared" si="5"/>
        <v>0</v>
      </c>
      <c r="U37" s="144">
        <f t="shared" si="6"/>
        <v>403.08930555555554</v>
      </c>
      <c r="V37" s="144">
        <f t="shared" si="7"/>
        <v>403.08930555555554</v>
      </c>
      <c r="W37" s="134">
        <f t="shared" si="1"/>
        <v>20557.554583333302</v>
      </c>
    </row>
    <row r="38" spans="1:23" x14ac:dyDescent="0.25">
      <c r="A38" s="84">
        <f t="shared" si="13"/>
        <v>46174</v>
      </c>
      <c r="B38" s="75">
        <v>18</v>
      </c>
      <c r="C38" s="69">
        <f t="shared" si="10"/>
        <v>61563.456529910378</v>
      </c>
      <c r="D38" s="85">
        <f t="shared" si="11"/>
        <v>179.56008154557196</v>
      </c>
      <c r="E38" s="85">
        <f t="shared" si="12"/>
        <v>568.43948948912873</v>
      </c>
      <c r="F38" s="85">
        <f t="shared" si="8"/>
        <v>747.99957103470069</v>
      </c>
      <c r="G38" s="85">
        <f t="shared" si="9"/>
        <v>60995.017040421248</v>
      </c>
      <c r="O38" s="143"/>
      <c r="P38" s="130"/>
      <c r="Q38" s="143">
        <f t="shared" si="2"/>
        <v>46296</v>
      </c>
      <c r="R38" s="130">
        <f t="shared" si="3"/>
        <v>22</v>
      </c>
      <c r="S38" s="134">
        <f t="shared" si="4"/>
        <v>20557.554583333302</v>
      </c>
      <c r="T38" s="144">
        <f t="shared" si="5"/>
        <v>0</v>
      </c>
      <c r="U38" s="144">
        <f t="shared" si="6"/>
        <v>403.08930555555554</v>
      </c>
      <c r="V38" s="144">
        <f t="shared" si="7"/>
        <v>403.08930555555554</v>
      </c>
      <c r="W38" s="134">
        <f t="shared" si="1"/>
        <v>20154.465277777745</v>
      </c>
    </row>
    <row r="39" spans="1:23" x14ac:dyDescent="0.25">
      <c r="A39" s="84">
        <f t="shared" si="13"/>
        <v>46204</v>
      </c>
      <c r="B39" s="75">
        <v>19</v>
      </c>
      <c r="C39" s="69">
        <f t="shared" si="10"/>
        <v>60995.017040421248</v>
      </c>
      <c r="D39" s="85">
        <f t="shared" si="11"/>
        <v>177.90213303456201</v>
      </c>
      <c r="E39" s="85">
        <f t="shared" si="12"/>
        <v>570.09743800013871</v>
      </c>
      <c r="F39" s="85">
        <f t="shared" si="8"/>
        <v>747.99957103470069</v>
      </c>
      <c r="G39" s="85">
        <f t="shared" si="9"/>
        <v>60424.919602421112</v>
      </c>
      <c r="O39" s="143"/>
      <c r="P39" s="130"/>
      <c r="Q39" s="143">
        <f t="shared" si="2"/>
        <v>46327</v>
      </c>
      <c r="R39" s="130">
        <f t="shared" si="3"/>
        <v>23</v>
      </c>
      <c r="S39" s="134">
        <f t="shared" si="4"/>
        <v>20154.465277777745</v>
      </c>
      <c r="T39" s="144">
        <f t="shared" si="5"/>
        <v>0</v>
      </c>
      <c r="U39" s="144">
        <f t="shared" si="6"/>
        <v>403.08930555555554</v>
      </c>
      <c r="V39" s="144">
        <f t="shared" si="7"/>
        <v>403.08930555555554</v>
      </c>
      <c r="W39" s="134">
        <f t="shared" si="1"/>
        <v>19751.375972222188</v>
      </c>
    </row>
    <row r="40" spans="1:23" x14ac:dyDescent="0.25">
      <c r="A40" s="84">
        <f t="shared" si="13"/>
        <v>46235</v>
      </c>
      <c r="B40" s="75">
        <v>20</v>
      </c>
      <c r="C40" s="69">
        <f t="shared" si="10"/>
        <v>60424.919602421112</v>
      </c>
      <c r="D40" s="85">
        <f t="shared" si="11"/>
        <v>176.23934884039491</v>
      </c>
      <c r="E40" s="85">
        <f t="shared" si="12"/>
        <v>571.76022219430581</v>
      </c>
      <c r="F40" s="85">
        <f t="shared" si="8"/>
        <v>747.99957103470069</v>
      </c>
      <c r="G40" s="85">
        <f t="shared" si="9"/>
        <v>59853.159380226803</v>
      </c>
      <c r="O40" s="143"/>
      <c r="P40" s="130"/>
      <c r="Q40" s="143">
        <f t="shared" si="2"/>
        <v>46357</v>
      </c>
      <c r="R40" s="130">
        <f t="shared" si="3"/>
        <v>24</v>
      </c>
      <c r="S40" s="134">
        <f t="shared" si="4"/>
        <v>19751.375972222188</v>
      </c>
      <c r="T40" s="144">
        <f t="shared" si="5"/>
        <v>0</v>
      </c>
      <c r="U40" s="144">
        <f t="shared" si="6"/>
        <v>403.08930555555554</v>
      </c>
      <c r="V40" s="144">
        <f t="shared" si="7"/>
        <v>403.08930555555554</v>
      </c>
      <c r="W40" s="134">
        <f t="shared" si="1"/>
        <v>19348.28666666663</v>
      </c>
    </row>
    <row r="41" spans="1:23" x14ac:dyDescent="0.25">
      <c r="A41" s="84">
        <f t="shared" si="13"/>
        <v>46266</v>
      </c>
      <c r="B41" s="75">
        <v>21</v>
      </c>
      <c r="C41" s="69">
        <f t="shared" si="10"/>
        <v>59853.159380226803</v>
      </c>
      <c r="D41" s="85">
        <f t="shared" si="11"/>
        <v>174.57171485899488</v>
      </c>
      <c r="E41" s="85">
        <f t="shared" si="12"/>
        <v>573.42785617570587</v>
      </c>
      <c r="F41" s="85">
        <f t="shared" si="8"/>
        <v>747.99957103470069</v>
      </c>
      <c r="G41" s="85">
        <f t="shared" si="9"/>
        <v>59279.731524051094</v>
      </c>
      <c r="O41" s="143"/>
      <c r="P41" s="130"/>
      <c r="Q41" s="143">
        <f t="shared" si="2"/>
        <v>46388</v>
      </c>
      <c r="R41" s="130">
        <f t="shared" si="3"/>
        <v>25</v>
      </c>
      <c r="S41" s="134">
        <f t="shared" si="4"/>
        <v>19348.28666666663</v>
      </c>
      <c r="T41" s="144">
        <f t="shared" si="5"/>
        <v>0</v>
      </c>
      <c r="U41" s="144">
        <f t="shared" si="6"/>
        <v>403.08930555555554</v>
      </c>
      <c r="V41" s="144">
        <f t="shared" si="7"/>
        <v>403.08930555555554</v>
      </c>
      <c r="W41" s="134">
        <f t="shared" si="1"/>
        <v>18945.197361111073</v>
      </c>
    </row>
    <row r="42" spans="1:23" x14ac:dyDescent="0.25">
      <c r="A42" s="84">
        <f t="shared" si="13"/>
        <v>46296</v>
      </c>
      <c r="B42" s="75">
        <v>22</v>
      </c>
      <c r="C42" s="69">
        <f t="shared" si="10"/>
        <v>59279.731524051094</v>
      </c>
      <c r="D42" s="85">
        <f t="shared" si="11"/>
        <v>172.89921694514908</v>
      </c>
      <c r="E42" s="85">
        <f t="shared" si="12"/>
        <v>575.10035408955162</v>
      </c>
      <c r="F42" s="85">
        <f t="shared" si="8"/>
        <v>747.99957103470069</v>
      </c>
      <c r="G42" s="85">
        <f t="shared" si="9"/>
        <v>58704.63116996154</v>
      </c>
      <c r="O42" s="143"/>
      <c r="P42" s="130"/>
      <c r="Q42" s="143">
        <f t="shared" si="2"/>
        <v>46419</v>
      </c>
      <c r="R42" s="130">
        <f t="shared" si="3"/>
        <v>26</v>
      </c>
      <c r="S42" s="134">
        <f t="shared" si="4"/>
        <v>18945.197361111073</v>
      </c>
      <c r="T42" s="144">
        <f t="shared" si="5"/>
        <v>0</v>
      </c>
      <c r="U42" s="144">
        <f t="shared" si="6"/>
        <v>403.08930555555554</v>
      </c>
      <c r="V42" s="144">
        <f t="shared" si="7"/>
        <v>403.08930555555554</v>
      </c>
      <c r="W42" s="134">
        <f t="shared" si="1"/>
        <v>18542.108055555516</v>
      </c>
    </row>
    <row r="43" spans="1:23" x14ac:dyDescent="0.25">
      <c r="A43" s="84">
        <f t="shared" si="13"/>
        <v>46327</v>
      </c>
      <c r="B43" s="75">
        <v>23</v>
      </c>
      <c r="C43" s="69">
        <f t="shared" si="10"/>
        <v>58704.63116996154</v>
      </c>
      <c r="D43" s="85">
        <f t="shared" si="11"/>
        <v>171.22184091238785</v>
      </c>
      <c r="E43" s="85">
        <f t="shared" si="12"/>
        <v>576.77773012231285</v>
      </c>
      <c r="F43" s="85">
        <f t="shared" si="8"/>
        <v>747.99957103470069</v>
      </c>
      <c r="G43" s="85">
        <f t="shared" si="9"/>
        <v>58127.853439839229</v>
      </c>
      <c r="O43" s="143"/>
      <c r="P43" s="130"/>
      <c r="Q43" s="143">
        <f t="shared" si="2"/>
        <v>46447</v>
      </c>
      <c r="R43" s="130">
        <f t="shared" si="3"/>
        <v>27</v>
      </c>
      <c r="S43" s="134">
        <f t="shared" si="4"/>
        <v>18542.108055555516</v>
      </c>
      <c r="T43" s="144">
        <f t="shared" si="5"/>
        <v>0</v>
      </c>
      <c r="U43" s="144">
        <f t="shared" si="6"/>
        <v>403.08930555555554</v>
      </c>
      <c r="V43" s="144">
        <f t="shared" si="7"/>
        <v>403.08930555555554</v>
      </c>
      <c r="W43" s="134">
        <f t="shared" si="1"/>
        <v>18139.018749999959</v>
      </c>
    </row>
    <row r="44" spans="1:23" x14ac:dyDescent="0.25">
      <c r="A44" s="84">
        <f t="shared" si="13"/>
        <v>46357</v>
      </c>
      <c r="B44" s="75">
        <v>24</v>
      </c>
      <c r="C44" s="69">
        <f t="shared" si="10"/>
        <v>58127.853439839229</v>
      </c>
      <c r="D44" s="85">
        <f t="shared" si="11"/>
        <v>169.53957253286447</v>
      </c>
      <c r="E44" s="85">
        <f t="shared" si="12"/>
        <v>578.45999850183625</v>
      </c>
      <c r="F44" s="85">
        <f t="shared" si="8"/>
        <v>747.99957103470069</v>
      </c>
      <c r="G44" s="85">
        <f t="shared" si="9"/>
        <v>57549.393441337394</v>
      </c>
      <c r="O44" s="143"/>
      <c r="P44" s="130"/>
      <c r="Q44" s="143">
        <f t="shared" si="2"/>
        <v>46478</v>
      </c>
      <c r="R44" s="130">
        <f t="shared" si="3"/>
        <v>28</v>
      </c>
      <c r="S44" s="134">
        <f t="shared" si="4"/>
        <v>18139.018749999959</v>
      </c>
      <c r="T44" s="144">
        <f t="shared" si="5"/>
        <v>0</v>
      </c>
      <c r="U44" s="144">
        <f t="shared" si="6"/>
        <v>403.08930555555554</v>
      </c>
      <c r="V44" s="144">
        <f t="shared" si="7"/>
        <v>403.08930555555554</v>
      </c>
      <c r="W44" s="134">
        <f t="shared" si="1"/>
        <v>17735.929444444402</v>
      </c>
    </row>
    <row r="45" spans="1:23" x14ac:dyDescent="0.25">
      <c r="A45" s="84">
        <f t="shared" si="13"/>
        <v>46388</v>
      </c>
      <c r="B45" s="75">
        <v>25</v>
      </c>
      <c r="C45" s="69">
        <f t="shared" si="10"/>
        <v>57549.393441337394</v>
      </c>
      <c r="D45" s="85">
        <f t="shared" si="11"/>
        <v>167.85239753723411</v>
      </c>
      <c r="E45" s="85">
        <f t="shared" si="12"/>
        <v>580.14717349746661</v>
      </c>
      <c r="F45" s="85">
        <f t="shared" si="8"/>
        <v>747.99957103470069</v>
      </c>
      <c r="G45" s="85">
        <f t="shared" si="9"/>
        <v>56969.246267839924</v>
      </c>
      <c r="O45" s="143"/>
      <c r="P45" s="130"/>
      <c r="Q45" s="143">
        <f t="shared" si="2"/>
        <v>46508</v>
      </c>
      <c r="R45" s="130">
        <f t="shared" si="3"/>
        <v>29</v>
      </c>
      <c r="S45" s="134">
        <f t="shared" si="4"/>
        <v>17735.929444444402</v>
      </c>
      <c r="T45" s="144">
        <f t="shared" si="5"/>
        <v>0</v>
      </c>
      <c r="U45" s="144">
        <f t="shared" si="6"/>
        <v>403.08930555555554</v>
      </c>
      <c r="V45" s="144">
        <f t="shared" si="7"/>
        <v>403.08930555555554</v>
      </c>
      <c r="W45" s="134">
        <f t="shared" si="1"/>
        <v>17332.840138888845</v>
      </c>
    </row>
    <row r="46" spans="1:23" x14ac:dyDescent="0.25">
      <c r="A46" s="84">
        <f t="shared" si="13"/>
        <v>46419</v>
      </c>
      <c r="B46" s="75">
        <v>26</v>
      </c>
      <c r="C46" s="69">
        <f t="shared" si="10"/>
        <v>56969.246267839924</v>
      </c>
      <c r="D46" s="85">
        <f t="shared" si="11"/>
        <v>166.16030161453318</v>
      </c>
      <c r="E46" s="85">
        <f t="shared" si="12"/>
        <v>581.83926942016751</v>
      </c>
      <c r="F46" s="85">
        <f t="shared" si="8"/>
        <v>747.99957103470069</v>
      </c>
      <c r="G46" s="85">
        <f t="shared" si="9"/>
        <v>56387.406998419756</v>
      </c>
      <c r="O46" s="143"/>
      <c r="P46" s="130"/>
      <c r="Q46" s="143">
        <f t="shared" si="2"/>
        <v>46539</v>
      </c>
      <c r="R46" s="130">
        <f t="shared" si="3"/>
        <v>30</v>
      </c>
      <c r="S46" s="134">
        <f t="shared" si="4"/>
        <v>17332.840138888845</v>
      </c>
      <c r="T46" s="144">
        <f t="shared" si="5"/>
        <v>0</v>
      </c>
      <c r="U46" s="144">
        <f t="shared" si="6"/>
        <v>403.08930555555554</v>
      </c>
      <c r="V46" s="144">
        <f t="shared" si="7"/>
        <v>403.08930555555554</v>
      </c>
      <c r="W46" s="134">
        <f t="shared" si="1"/>
        <v>16929.750833333288</v>
      </c>
    </row>
    <row r="47" spans="1:23" x14ac:dyDescent="0.25">
      <c r="A47" s="84">
        <f t="shared" si="13"/>
        <v>46447</v>
      </c>
      <c r="B47" s="75">
        <v>27</v>
      </c>
      <c r="C47" s="69">
        <f t="shared" si="10"/>
        <v>56387.406998419756</v>
      </c>
      <c r="D47" s="85">
        <f t="shared" si="11"/>
        <v>164.46327041205768</v>
      </c>
      <c r="E47" s="85">
        <f t="shared" si="12"/>
        <v>583.53630062264301</v>
      </c>
      <c r="F47" s="85">
        <f t="shared" si="8"/>
        <v>747.99957103470069</v>
      </c>
      <c r="G47" s="85">
        <f t="shared" si="9"/>
        <v>55803.870697797116</v>
      </c>
      <c r="O47" s="143"/>
      <c r="P47" s="130"/>
      <c r="Q47" s="143">
        <f t="shared" si="2"/>
        <v>46569</v>
      </c>
      <c r="R47" s="130">
        <f t="shared" si="3"/>
        <v>31</v>
      </c>
      <c r="S47" s="134">
        <f t="shared" si="4"/>
        <v>16929.750833333288</v>
      </c>
      <c r="T47" s="144">
        <f t="shared" si="5"/>
        <v>0</v>
      </c>
      <c r="U47" s="144">
        <f t="shared" si="6"/>
        <v>403.08930555555554</v>
      </c>
      <c r="V47" s="144">
        <f t="shared" si="7"/>
        <v>403.08930555555554</v>
      </c>
      <c r="W47" s="134">
        <f t="shared" si="1"/>
        <v>16526.661527777731</v>
      </c>
    </row>
    <row r="48" spans="1:23" x14ac:dyDescent="0.25">
      <c r="A48" s="84">
        <f t="shared" si="13"/>
        <v>46478</v>
      </c>
      <c r="B48" s="75">
        <v>28</v>
      </c>
      <c r="C48" s="69">
        <f t="shared" si="10"/>
        <v>55803.870697797116</v>
      </c>
      <c r="D48" s="85">
        <f t="shared" si="11"/>
        <v>162.76128953524164</v>
      </c>
      <c r="E48" s="85">
        <f t="shared" si="12"/>
        <v>585.23828149945905</v>
      </c>
      <c r="F48" s="85">
        <f t="shared" si="8"/>
        <v>747.99957103470069</v>
      </c>
      <c r="G48" s="85">
        <f t="shared" si="9"/>
        <v>55218.63241629766</v>
      </c>
      <c r="O48" s="143"/>
      <c r="P48" s="130"/>
      <c r="Q48" s="143">
        <f t="shared" si="2"/>
        <v>46600</v>
      </c>
      <c r="R48" s="130">
        <f t="shared" si="3"/>
        <v>32</v>
      </c>
      <c r="S48" s="134">
        <f t="shared" si="4"/>
        <v>16526.661527777731</v>
      </c>
      <c r="T48" s="144">
        <f t="shared" si="5"/>
        <v>0</v>
      </c>
      <c r="U48" s="144">
        <f t="shared" si="6"/>
        <v>403.08930555555554</v>
      </c>
      <c r="V48" s="144">
        <f t="shared" si="7"/>
        <v>403.08930555555554</v>
      </c>
      <c r="W48" s="134">
        <f t="shared" si="1"/>
        <v>16123.572222222176</v>
      </c>
    </row>
    <row r="49" spans="1:23" x14ac:dyDescent="0.25">
      <c r="A49" s="84">
        <f t="shared" si="13"/>
        <v>46508</v>
      </c>
      <c r="B49" s="75">
        <v>29</v>
      </c>
      <c r="C49" s="69">
        <f t="shared" si="10"/>
        <v>55218.63241629766</v>
      </c>
      <c r="D49" s="85">
        <f t="shared" si="11"/>
        <v>161.05434454753487</v>
      </c>
      <c r="E49" s="85">
        <f t="shared" si="12"/>
        <v>586.94522648716577</v>
      </c>
      <c r="F49" s="85">
        <f t="shared" si="8"/>
        <v>747.99957103470069</v>
      </c>
      <c r="G49" s="85">
        <f t="shared" si="9"/>
        <v>54631.687189810495</v>
      </c>
      <c r="O49" s="143"/>
      <c r="P49" s="130"/>
      <c r="Q49" s="143">
        <f t="shared" si="2"/>
        <v>46631</v>
      </c>
      <c r="R49" s="130">
        <f t="shared" si="3"/>
        <v>33</v>
      </c>
      <c r="S49" s="134">
        <f t="shared" si="4"/>
        <v>16123.572222222176</v>
      </c>
      <c r="T49" s="144">
        <f t="shared" si="5"/>
        <v>0</v>
      </c>
      <c r="U49" s="144">
        <f t="shared" si="6"/>
        <v>403.08930555555554</v>
      </c>
      <c r="V49" s="144">
        <f t="shared" si="7"/>
        <v>403.08930555555554</v>
      </c>
      <c r="W49" s="134">
        <f t="shared" si="1"/>
        <v>15720.48291666662</v>
      </c>
    </row>
    <row r="50" spans="1:23" x14ac:dyDescent="0.25">
      <c r="A50" s="84">
        <f t="shared" si="13"/>
        <v>46539</v>
      </c>
      <c r="B50" s="75">
        <v>30</v>
      </c>
      <c r="C50" s="69">
        <f t="shared" si="10"/>
        <v>54631.687189810495</v>
      </c>
      <c r="D50" s="85">
        <f t="shared" si="11"/>
        <v>159.34242097028067</v>
      </c>
      <c r="E50" s="85">
        <f t="shared" si="12"/>
        <v>588.65715006442008</v>
      </c>
      <c r="F50" s="85">
        <f t="shared" si="8"/>
        <v>747.99957103470069</v>
      </c>
      <c r="G50" s="85">
        <f t="shared" si="9"/>
        <v>54043.030039746074</v>
      </c>
      <c r="O50" s="143"/>
      <c r="P50" s="130"/>
      <c r="Q50" s="143">
        <f t="shared" si="2"/>
        <v>46661</v>
      </c>
      <c r="R50" s="130">
        <f t="shared" si="3"/>
        <v>34</v>
      </c>
      <c r="S50" s="134">
        <f t="shared" si="4"/>
        <v>15720.48291666662</v>
      </c>
      <c r="T50" s="144">
        <f t="shared" si="5"/>
        <v>0</v>
      </c>
      <c r="U50" s="144">
        <f t="shared" si="6"/>
        <v>403.08930555555554</v>
      </c>
      <c r="V50" s="144">
        <f t="shared" si="7"/>
        <v>403.08930555555554</v>
      </c>
      <c r="W50" s="134">
        <f t="shared" si="1"/>
        <v>15317.393611111065</v>
      </c>
    </row>
    <row r="51" spans="1:23" x14ac:dyDescent="0.25">
      <c r="A51" s="84">
        <f t="shared" si="13"/>
        <v>46569</v>
      </c>
      <c r="B51" s="75">
        <v>31</v>
      </c>
      <c r="C51" s="69">
        <f t="shared" si="10"/>
        <v>54043.030039746074</v>
      </c>
      <c r="D51" s="85">
        <f t="shared" si="11"/>
        <v>157.62550428259274</v>
      </c>
      <c r="E51" s="85">
        <f t="shared" si="12"/>
        <v>590.37406675210798</v>
      </c>
      <c r="F51" s="85">
        <f t="shared" si="8"/>
        <v>747.99957103470069</v>
      </c>
      <c r="G51" s="85">
        <f t="shared" si="9"/>
        <v>53452.655972993969</v>
      </c>
      <c r="O51" s="143"/>
      <c r="P51" s="130"/>
      <c r="Q51" s="143">
        <f t="shared" si="2"/>
        <v>46692</v>
      </c>
      <c r="R51" s="130">
        <f t="shared" si="3"/>
        <v>35</v>
      </c>
      <c r="S51" s="134">
        <f t="shared" si="4"/>
        <v>15317.393611111065</v>
      </c>
      <c r="T51" s="144">
        <f t="shared" si="5"/>
        <v>0</v>
      </c>
      <c r="U51" s="144">
        <f t="shared" si="6"/>
        <v>403.08930555555554</v>
      </c>
      <c r="V51" s="144">
        <f t="shared" si="7"/>
        <v>403.08930555555554</v>
      </c>
      <c r="W51" s="134">
        <f t="shared" si="1"/>
        <v>14914.30430555551</v>
      </c>
    </row>
    <row r="52" spans="1:23" x14ac:dyDescent="0.25">
      <c r="A52" s="84">
        <f t="shared" si="13"/>
        <v>46600</v>
      </c>
      <c r="B52" s="75">
        <v>32</v>
      </c>
      <c r="C52" s="69">
        <f t="shared" si="10"/>
        <v>53452.655972993969</v>
      </c>
      <c r="D52" s="85">
        <f t="shared" si="11"/>
        <v>155.90357992123245</v>
      </c>
      <c r="E52" s="85">
        <f t="shared" si="12"/>
        <v>592.09599111346836</v>
      </c>
      <c r="F52" s="85">
        <f t="shared" si="8"/>
        <v>747.99957103470081</v>
      </c>
      <c r="G52" s="85">
        <f t="shared" si="9"/>
        <v>52860.559981880499</v>
      </c>
      <c r="O52" s="143"/>
      <c r="P52" s="130"/>
      <c r="Q52" s="143">
        <f t="shared" si="2"/>
        <v>46722</v>
      </c>
      <c r="R52" s="130">
        <f t="shared" si="3"/>
        <v>36</v>
      </c>
      <c r="S52" s="134">
        <f t="shared" si="4"/>
        <v>14914.30430555551</v>
      </c>
      <c r="T52" s="144">
        <f t="shared" si="5"/>
        <v>0</v>
      </c>
      <c r="U52" s="144">
        <f t="shared" si="6"/>
        <v>403.08930555555554</v>
      </c>
      <c r="V52" s="144">
        <f t="shared" si="7"/>
        <v>403.08930555555554</v>
      </c>
      <c r="W52" s="134">
        <f t="shared" si="1"/>
        <v>14511.214999999955</v>
      </c>
    </row>
    <row r="53" spans="1:23" x14ac:dyDescent="0.25">
      <c r="A53" s="84">
        <f t="shared" si="13"/>
        <v>46631</v>
      </c>
      <c r="B53" s="75">
        <v>33</v>
      </c>
      <c r="C53" s="69">
        <f t="shared" si="10"/>
        <v>52860.559981880499</v>
      </c>
      <c r="D53" s="85">
        <f t="shared" si="11"/>
        <v>154.17663328048482</v>
      </c>
      <c r="E53" s="85">
        <f t="shared" si="12"/>
        <v>593.8229377542159</v>
      </c>
      <c r="F53" s="85">
        <f t="shared" si="8"/>
        <v>747.99957103470069</v>
      </c>
      <c r="G53" s="85">
        <f t="shared" si="9"/>
        <v>52266.737044126283</v>
      </c>
      <c r="O53" s="143"/>
      <c r="P53" s="130"/>
      <c r="Q53" s="143">
        <f t="shared" si="2"/>
        <v>46753</v>
      </c>
      <c r="R53" s="130">
        <f t="shared" si="3"/>
        <v>37</v>
      </c>
      <c r="S53" s="134">
        <f t="shared" si="4"/>
        <v>14511.214999999955</v>
      </c>
      <c r="T53" s="144">
        <f t="shared" si="5"/>
        <v>0</v>
      </c>
      <c r="U53" s="144">
        <f t="shared" si="6"/>
        <v>403.08930555555554</v>
      </c>
      <c r="V53" s="144">
        <f t="shared" si="7"/>
        <v>403.08930555555554</v>
      </c>
      <c r="W53" s="134">
        <f t="shared" si="1"/>
        <v>14108.125694444399</v>
      </c>
    </row>
    <row r="54" spans="1:23" x14ac:dyDescent="0.25">
      <c r="A54" s="84">
        <f t="shared" si="13"/>
        <v>46661</v>
      </c>
      <c r="B54" s="75">
        <v>34</v>
      </c>
      <c r="C54" s="69">
        <f t="shared" si="10"/>
        <v>52266.737044126283</v>
      </c>
      <c r="D54" s="85">
        <f t="shared" si="11"/>
        <v>152.44464971203502</v>
      </c>
      <c r="E54" s="85">
        <f t="shared" si="12"/>
        <v>595.55492132266568</v>
      </c>
      <c r="F54" s="85">
        <f t="shared" si="8"/>
        <v>747.99957103470069</v>
      </c>
      <c r="G54" s="85">
        <f t="shared" si="9"/>
        <v>51671.182122803621</v>
      </c>
      <c r="O54" s="143"/>
      <c r="P54" s="130"/>
      <c r="Q54" s="143">
        <f t="shared" si="2"/>
        <v>46784</v>
      </c>
      <c r="R54" s="130">
        <f t="shared" si="3"/>
        <v>38</v>
      </c>
      <c r="S54" s="134">
        <f t="shared" si="4"/>
        <v>14108.125694444399</v>
      </c>
      <c r="T54" s="144">
        <f t="shared" si="5"/>
        <v>0</v>
      </c>
      <c r="U54" s="144">
        <f t="shared" si="6"/>
        <v>403.08930555555554</v>
      </c>
      <c r="V54" s="144">
        <f t="shared" si="7"/>
        <v>403.08930555555554</v>
      </c>
      <c r="W54" s="134">
        <f t="shared" si="1"/>
        <v>13705.036388888844</v>
      </c>
    </row>
    <row r="55" spans="1:23" x14ac:dyDescent="0.25">
      <c r="A55" s="84">
        <f t="shared" si="13"/>
        <v>46692</v>
      </c>
      <c r="B55" s="75">
        <v>35</v>
      </c>
      <c r="C55" s="69">
        <f t="shared" si="10"/>
        <v>51671.182122803621</v>
      </c>
      <c r="D55" s="85">
        <f t="shared" si="11"/>
        <v>150.70761452484393</v>
      </c>
      <c r="E55" s="85">
        <f t="shared" si="12"/>
        <v>597.29195650985685</v>
      </c>
      <c r="F55" s="85">
        <f t="shared" si="8"/>
        <v>747.99957103470081</v>
      </c>
      <c r="G55" s="85">
        <f t="shared" si="9"/>
        <v>51073.890166293764</v>
      </c>
      <c r="O55" s="143"/>
      <c r="P55" s="130"/>
      <c r="Q55" s="143">
        <f t="shared" si="2"/>
        <v>46813</v>
      </c>
      <c r="R55" s="130">
        <f t="shared" si="3"/>
        <v>39</v>
      </c>
      <c r="S55" s="134">
        <f t="shared" si="4"/>
        <v>13705.036388888844</v>
      </c>
      <c r="T55" s="144">
        <f t="shared" si="5"/>
        <v>0</v>
      </c>
      <c r="U55" s="144">
        <f t="shared" si="6"/>
        <v>403.08930555555554</v>
      </c>
      <c r="V55" s="144">
        <f t="shared" si="7"/>
        <v>403.08930555555554</v>
      </c>
      <c r="W55" s="134">
        <f t="shared" si="1"/>
        <v>13301.947083333289</v>
      </c>
    </row>
    <row r="56" spans="1:23" x14ac:dyDescent="0.25">
      <c r="A56" s="84">
        <f t="shared" si="13"/>
        <v>46722</v>
      </c>
      <c r="B56" s="75">
        <v>36</v>
      </c>
      <c r="C56" s="69">
        <f t="shared" si="10"/>
        <v>51073.890166293764</v>
      </c>
      <c r="D56" s="85">
        <f t="shared" si="11"/>
        <v>148.96551298502351</v>
      </c>
      <c r="E56" s="85">
        <f t="shared" si="12"/>
        <v>599.03405804967724</v>
      </c>
      <c r="F56" s="85">
        <f t="shared" si="8"/>
        <v>747.99957103470069</v>
      </c>
      <c r="G56" s="85">
        <f t="shared" si="9"/>
        <v>50474.856108244086</v>
      </c>
      <c r="O56" s="143"/>
      <c r="P56" s="130"/>
      <c r="Q56" s="143">
        <f t="shared" si="2"/>
        <v>46844</v>
      </c>
      <c r="R56" s="130">
        <f t="shared" si="3"/>
        <v>40</v>
      </c>
      <c r="S56" s="134">
        <f t="shared" si="4"/>
        <v>13301.947083333289</v>
      </c>
      <c r="T56" s="144">
        <f t="shared" si="5"/>
        <v>0</v>
      </c>
      <c r="U56" s="144">
        <f t="shared" si="6"/>
        <v>403.08930555555554</v>
      </c>
      <c r="V56" s="144">
        <f t="shared" si="7"/>
        <v>403.08930555555554</v>
      </c>
      <c r="W56" s="134">
        <f t="shared" si="1"/>
        <v>12898.857777777734</v>
      </c>
    </row>
    <row r="57" spans="1:23" x14ac:dyDescent="0.25">
      <c r="A57" s="84">
        <f t="shared" si="13"/>
        <v>46753</v>
      </c>
      <c r="B57" s="75">
        <v>37</v>
      </c>
      <c r="C57" s="69">
        <f t="shared" si="10"/>
        <v>50474.856108244086</v>
      </c>
      <c r="D57" s="85">
        <f t="shared" si="11"/>
        <v>147.21833031571194</v>
      </c>
      <c r="E57" s="85">
        <f t="shared" si="12"/>
        <v>600.7812407189889</v>
      </c>
      <c r="F57" s="85">
        <f t="shared" si="8"/>
        <v>747.99957103470081</v>
      </c>
      <c r="G57" s="85">
        <f t="shared" si="9"/>
        <v>49874.074867525094</v>
      </c>
      <c r="O57" s="143"/>
      <c r="P57" s="130"/>
      <c r="Q57" s="143">
        <f t="shared" si="2"/>
        <v>46874</v>
      </c>
      <c r="R57" s="130">
        <f t="shared" si="3"/>
        <v>41</v>
      </c>
      <c r="S57" s="134">
        <f t="shared" si="4"/>
        <v>12898.857777777734</v>
      </c>
      <c r="T57" s="144">
        <f t="shared" si="5"/>
        <v>0</v>
      </c>
      <c r="U57" s="144">
        <f t="shared" si="6"/>
        <v>403.08930555555554</v>
      </c>
      <c r="V57" s="144">
        <f t="shared" si="7"/>
        <v>403.08930555555554</v>
      </c>
      <c r="W57" s="134">
        <f t="shared" si="1"/>
        <v>12495.768472222178</v>
      </c>
    </row>
    <row r="58" spans="1:23" x14ac:dyDescent="0.25">
      <c r="A58" s="84">
        <f t="shared" si="13"/>
        <v>46784</v>
      </c>
      <c r="B58" s="75">
        <v>38</v>
      </c>
      <c r="C58" s="69">
        <f t="shared" si="10"/>
        <v>49874.074867525094</v>
      </c>
      <c r="D58" s="85">
        <f t="shared" si="11"/>
        <v>145.46605169694823</v>
      </c>
      <c r="E58" s="85">
        <f t="shared" si="12"/>
        <v>602.53351933775252</v>
      </c>
      <c r="F58" s="85">
        <f t="shared" si="8"/>
        <v>747.99957103470069</v>
      </c>
      <c r="G58" s="85">
        <f t="shared" si="9"/>
        <v>49271.54134818734</v>
      </c>
      <c r="O58" s="143"/>
      <c r="P58" s="130"/>
      <c r="Q58" s="143">
        <f t="shared" si="2"/>
        <v>46905</v>
      </c>
      <c r="R58" s="130">
        <f t="shared" si="3"/>
        <v>42</v>
      </c>
      <c r="S58" s="134">
        <f t="shared" si="4"/>
        <v>12495.768472222178</v>
      </c>
      <c r="T58" s="144">
        <f t="shared" si="5"/>
        <v>0</v>
      </c>
      <c r="U58" s="144">
        <f t="shared" si="6"/>
        <v>403.08930555555554</v>
      </c>
      <c r="V58" s="144">
        <f t="shared" si="7"/>
        <v>403.08930555555554</v>
      </c>
      <c r="W58" s="134">
        <f t="shared" si="1"/>
        <v>12092.679166666623</v>
      </c>
    </row>
    <row r="59" spans="1:23" x14ac:dyDescent="0.25">
      <c r="A59" s="84">
        <f t="shared" si="13"/>
        <v>46813</v>
      </c>
      <c r="B59" s="75">
        <v>39</v>
      </c>
      <c r="C59" s="69">
        <f t="shared" si="10"/>
        <v>49271.54134818734</v>
      </c>
      <c r="D59" s="85">
        <f t="shared" si="11"/>
        <v>143.70866226554642</v>
      </c>
      <c r="E59" s="85">
        <f t="shared" si="12"/>
        <v>604.29090876915427</v>
      </c>
      <c r="F59" s="85">
        <f t="shared" si="8"/>
        <v>747.99957103470069</v>
      </c>
      <c r="G59" s="85">
        <f t="shared" si="9"/>
        <v>48667.250439418189</v>
      </c>
      <c r="O59" s="143"/>
      <c r="P59" s="130"/>
      <c r="Q59" s="143">
        <f t="shared" si="2"/>
        <v>46935</v>
      </c>
      <c r="R59" s="130">
        <f t="shared" si="3"/>
        <v>43</v>
      </c>
      <c r="S59" s="134">
        <f t="shared" si="4"/>
        <v>12092.679166666623</v>
      </c>
      <c r="T59" s="144">
        <f t="shared" si="5"/>
        <v>0</v>
      </c>
      <c r="U59" s="144">
        <f t="shared" si="6"/>
        <v>403.08930555555554</v>
      </c>
      <c r="V59" s="144">
        <f t="shared" si="7"/>
        <v>403.08930555555554</v>
      </c>
      <c r="W59" s="134">
        <f t="shared" si="1"/>
        <v>11689.589861111068</v>
      </c>
    </row>
    <row r="60" spans="1:23" x14ac:dyDescent="0.25">
      <c r="A60" s="84">
        <f t="shared" si="13"/>
        <v>46844</v>
      </c>
      <c r="B60" s="75">
        <v>40</v>
      </c>
      <c r="C60" s="69">
        <f t="shared" si="10"/>
        <v>48667.250439418189</v>
      </c>
      <c r="D60" s="85">
        <f t="shared" si="11"/>
        <v>141.94614711496973</v>
      </c>
      <c r="E60" s="85">
        <f t="shared" si="12"/>
        <v>606.05342391973102</v>
      </c>
      <c r="F60" s="85">
        <f t="shared" si="8"/>
        <v>747.99957103470069</v>
      </c>
      <c r="G60" s="85">
        <f t="shared" si="9"/>
        <v>48061.197015498459</v>
      </c>
      <c r="O60" s="143"/>
      <c r="P60" s="130"/>
      <c r="Q60" s="143">
        <f t="shared" si="2"/>
        <v>46966</v>
      </c>
      <c r="R60" s="130">
        <f t="shared" si="3"/>
        <v>44</v>
      </c>
      <c r="S60" s="134">
        <f t="shared" si="4"/>
        <v>11689.589861111068</v>
      </c>
      <c r="T60" s="144">
        <f t="shared" si="5"/>
        <v>0</v>
      </c>
      <c r="U60" s="144">
        <f t="shared" si="6"/>
        <v>403.08930555555554</v>
      </c>
      <c r="V60" s="144">
        <f t="shared" si="7"/>
        <v>403.08930555555554</v>
      </c>
      <c r="W60" s="134">
        <f t="shared" si="1"/>
        <v>11286.500555555513</v>
      </c>
    </row>
    <row r="61" spans="1:23" x14ac:dyDescent="0.25">
      <c r="A61" s="84">
        <f t="shared" si="13"/>
        <v>46874</v>
      </c>
      <c r="B61" s="75">
        <v>41</v>
      </c>
      <c r="C61" s="69">
        <f t="shared" si="10"/>
        <v>48061.197015498459</v>
      </c>
      <c r="D61" s="85">
        <f t="shared" si="11"/>
        <v>140.17849129520386</v>
      </c>
      <c r="E61" s="85">
        <f t="shared" si="12"/>
        <v>607.82107973949689</v>
      </c>
      <c r="F61" s="85">
        <f t="shared" si="8"/>
        <v>747.99957103470069</v>
      </c>
      <c r="G61" s="85">
        <f t="shared" si="9"/>
        <v>47453.375935758959</v>
      </c>
      <c r="O61" s="143"/>
      <c r="P61" s="130"/>
      <c r="Q61" s="143">
        <f t="shared" si="2"/>
        <v>46997</v>
      </c>
      <c r="R61" s="130">
        <f t="shared" si="3"/>
        <v>45</v>
      </c>
      <c r="S61" s="134">
        <f t="shared" si="4"/>
        <v>11286.500555555513</v>
      </c>
      <c r="T61" s="144">
        <f t="shared" si="5"/>
        <v>0</v>
      </c>
      <c r="U61" s="144">
        <f t="shared" si="6"/>
        <v>403.08930555555554</v>
      </c>
      <c r="V61" s="144">
        <f t="shared" si="7"/>
        <v>403.08930555555554</v>
      </c>
      <c r="W61" s="134">
        <f t="shared" si="1"/>
        <v>10883.411249999957</v>
      </c>
    </row>
    <row r="62" spans="1:23" x14ac:dyDescent="0.25">
      <c r="A62" s="84">
        <f t="shared" si="13"/>
        <v>46905</v>
      </c>
      <c r="B62" s="75">
        <v>42</v>
      </c>
      <c r="C62" s="69">
        <f t="shared" si="10"/>
        <v>47453.375935758959</v>
      </c>
      <c r="D62" s="85">
        <f t="shared" si="11"/>
        <v>138.40567981263032</v>
      </c>
      <c r="E62" s="85">
        <f t="shared" si="12"/>
        <v>609.5938912220704</v>
      </c>
      <c r="F62" s="85">
        <f t="shared" si="8"/>
        <v>747.99957103470069</v>
      </c>
      <c r="G62" s="85">
        <f t="shared" si="9"/>
        <v>46843.782044536885</v>
      </c>
      <c r="O62" s="143"/>
      <c r="P62" s="130"/>
      <c r="Q62" s="143">
        <f t="shared" si="2"/>
        <v>47027</v>
      </c>
      <c r="R62" s="130">
        <f t="shared" si="3"/>
        <v>46</v>
      </c>
      <c r="S62" s="134">
        <f t="shared" si="4"/>
        <v>10883.411249999957</v>
      </c>
      <c r="T62" s="144">
        <f t="shared" si="5"/>
        <v>0</v>
      </c>
      <c r="U62" s="144">
        <f t="shared" si="6"/>
        <v>403.08930555555554</v>
      </c>
      <c r="V62" s="144">
        <f t="shared" si="7"/>
        <v>403.08930555555554</v>
      </c>
      <c r="W62" s="134">
        <f t="shared" si="1"/>
        <v>10480.321944444402</v>
      </c>
    </row>
    <row r="63" spans="1:23" x14ac:dyDescent="0.25">
      <c r="A63" s="84">
        <f t="shared" si="13"/>
        <v>46935</v>
      </c>
      <c r="B63" s="75">
        <v>43</v>
      </c>
      <c r="C63" s="69">
        <f t="shared" si="10"/>
        <v>46843.782044536885</v>
      </c>
      <c r="D63" s="85">
        <f t="shared" si="11"/>
        <v>136.6276976298993</v>
      </c>
      <c r="E63" s="85">
        <f t="shared" si="12"/>
        <v>611.37187340480148</v>
      </c>
      <c r="F63" s="85">
        <f t="shared" si="8"/>
        <v>747.99957103470081</v>
      </c>
      <c r="G63" s="85">
        <f t="shared" si="9"/>
        <v>46232.410171132084</v>
      </c>
      <c r="O63" s="143"/>
      <c r="P63" s="130"/>
      <c r="Q63" s="143">
        <f t="shared" si="2"/>
        <v>47058</v>
      </c>
      <c r="R63" s="130">
        <f t="shared" si="3"/>
        <v>47</v>
      </c>
      <c r="S63" s="134">
        <f t="shared" si="4"/>
        <v>10480.321944444402</v>
      </c>
      <c r="T63" s="144">
        <f t="shared" si="5"/>
        <v>0</v>
      </c>
      <c r="U63" s="144">
        <f t="shared" si="6"/>
        <v>403.08930555555554</v>
      </c>
      <c r="V63" s="144">
        <f t="shared" si="7"/>
        <v>403.08930555555554</v>
      </c>
      <c r="W63" s="134">
        <f t="shared" si="1"/>
        <v>10077.232638888847</v>
      </c>
    </row>
    <row r="64" spans="1:23" x14ac:dyDescent="0.25">
      <c r="A64" s="84">
        <f t="shared" si="13"/>
        <v>46966</v>
      </c>
      <c r="B64" s="75">
        <v>44</v>
      </c>
      <c r="C64" s="69">
        <f t="shared" si="10"/>
        <v>46232.410171132084</v>
      </c>
      <c r="D64" s="85">
        <f t="shared" si="11"/>
        <v>134.84452966580196</v>
      </c>
      <c r="E64" s="85">
        <f t="shared" si="12"/>
        <v>613.15504136889876</v>
      </c>
      <c r="F64" s="85">
        <f t="shared" si="8"/>
        <v>747.99957103470069</v>
      </c>
      <c r="G64" s="85">
        <f t="shared" si="9"/>
        <v>45619.255129763187</v>
      </c>
      <c r="O64" s="143"/>
      <c r="P64" s="130"/>
      <c r="Q64" s="143">
        <f t="shared" si="2"/>
        <v>47088</v>
      </c>
      <c r="R64" s="130">
        <f t="shared" si="3"/>
        <v>48</v>
      </c>
      <c r="S64" s="134">
        <f t="shared" si="4"/>
        <v>10077.232638888847</v>
      </c>
      <c r="T64" s="144">
        <f t="shared" si="5"/>
        <v>0</v>
      </c>
      <c r="U64" s="144">
        <f t="shared" si="6"/>
        <v>403.08930555555554</v>
      </c>
      <c r="V64" s="144">
        <f t="shared" si="7"/>
        <v>403.08930555555554</v>
      </c>
      <c r="W64" s="134">
        <f t="shared" si="1"/>
        <v>9674.1433333332916</v>
      </c>
    </row>
    <row r="65" spans="1:23" x14ac:dyDescent="0.25">
      <c r="A65" s="84">
        <f t="shared" si="13"/>
        <v>46997</v>
      </c>
      <c r="B65" s="75">
        <v>45</v>
      </c>
      <c r="C65" s="69">
        <f t="shared" si="10"/>
        <v>45619.255129763187</v>
      </c>
      <c r="D65" s="85">
        <f t="shared" si="11"/>
        <v>133.05616079514269</v>
      </c>
      <c r="E65" s="85">
        <f t="shared" si="12"/>
        <v>614.94341023955803</v>
      </c>
      <c r="F65" s="85">
        <f t="shared" si="8"/>
        <v>747.99957103470069</v>
      </c>
      <c r="G65" s="85">
        <f t="shared" si="9"/>
        <v>45004.311719523626</v>
      </c>
      <c r="O65" s="143"/>
      <c r="P65" s="130"/>
      <c r="Q65" s="143">
        <f t="shared" si="2"/>
        <v>47119</v>
      </c>
      <c r="R65" s="130">
        <f t="shared" si="3"/>
        <v>49</v>
      </c>
      <c r="S65" s="134">
        <f t="shared" si="4"/>
        <v>9674.1433333332916</v>
      </c>
      <c r="T65" s="144">
        <f t="shared" si="5"/>
        <v>0</v>
      </c>
      <c r="U65" s="144">
        <f t="shared" si="6"/>
        <v>403.08930555555554</v>
      </c>
      <c r="V65" s="144">
        <f t="shared" si="7"/>
        <v>403.08930555555554</v>
      </c>
      <c r="W65" s="134">
        <f t="shared" si="1"/>
        <v>9271.0540277777363</v>
      </c>
    </row>
    <row r="66" spans="1:23" x14ac:dyDescent="0.25">
      <c r="A66" s="84">
        <f t="shared" si="13"/>
        <v>47027</v>
      </c>
      <c r="B66" s="75">
        <v>46</v>
      </c>
      <c r="C66" s="69">
        <f t="shared" si="10"/>
        <v>45004.311719523626</v>
      </c>
      <c r="D66" s="85">
        <f t="shared" si="11"/>
        <v>131.26257584861062</v>
      </c>
      <c r="E66" s="85">
        <f t="shared" si="12"/>
        <v>616.7369951860901</v>
      </c>
      <c r="F66" s="85">
        <f t="shared" si="8"/>
        <v>747.99957103470069</v>
      </c>
      <c r="G66" s="85">
        <f t="shared" si="9"/>
        <v>44387.574724337537</v>
      </c>
      <c r="O66" s="143"/>
      <c r="P66" s="130"/>
      <c r="Q66" s="143">
        <f t="shared" si="2"/>
        <v>47150</v>
      </c>
      <c r="R66" s="130">
        <f t="shared" si="3"/>
        <v>50</v>
      </c>
      <c r="S66" s="134">
        <f t="shared" si="4"/>
        <v>9271.0540277777363</v>
      </c>
      <c r="T66" s="144">
        <f t="shared" si="5"/>
        <v>0</v>
      </c>
      <c r="U66" s="144">
        <f t="shared" si="6"/>
        <v>403.08930555555554</v>
      </c>
      <c r="V66" s="144">
        <f t="shared" si="7"/>
        <v>403.08930555555554</v>
      </c>
      <c r="W66" s="134">
        <f t="shared" si="1"/>
        <v>8867.9647222221811</v>
      </c>
    </row>
    <row r="67" spans="1:23" x14ac:dyDescent="0.25">
      <c r="A67" s="84">
        <f t="shared" si="13"/>
        <v>47058</v>
      </c>
      <c r="B67" s="75">
        <v>47</v>
      </c>
      <c r="C67" s="69">
        <f t="shared" si="10"/>
        <v>44387.574724337537</v>
      </c>
      <c r="D67" s="85">
        <f t="shared" si="11"/>
        <v>129.46375961265119</v>
      </c>
      <c r="E67" s="85">
        <f t="shared" si="12"/>
        <v>618.53581142204951</v>
      </c>
      <c r="F67" s="85">
        <f t="shared" si="8"/>
        <v>747.99957103470069</v>
      </c>
      <c r="G67" s="85">
        <f t="shared" si="9"/>
        <v>43769.038912915486</v>
      </c>
      <c r="O67" s="143"/>
      <c r="P67" s="130"/>
      <c r="Q67" s="143">
        <f t="shared" si="2"/>
        <v>47178</v>
      </c>
      <c r="R67" s="130">
        <f t="shared" si="3"/>
        <v>51</v>
      </c>
      <c r="S67" s="134">
        <f t="shared" si="4"/>
        <v>8867.9647222221811</v>
      </c>
      <c r="T67" s="144">
        <f t="shared" si="5"/>
        <v>0</v>
      </c>
      <c r="U67" s="144">
        <f t="shared" si="6"/>
        <v>403.08930555555554</v>
      </c>
      <c r="V67" s="144">
        <f t="shared" si="7"/>
        <v>403.08930555555554</v>
      </c>
      <c r="W67" s="134">
        <f t="shared" si="1"/>
        <v>8464.8754166666258</v>
      </c>
    </row>
    <row r="68" spans="1:23" x14ac:dyDescent="0.25">
      <c r="A68" s="84">
        <f t="shared" si="13"/>
        <v>47088</v>
      </c>
      <c r="B68" s="75">
        <v>48</v>
      </c>
      <c r="C68" s="69">
        <f t="shared" si="10"/>
        <v>43769.038912915486</v>
      </c>
      <c r="D68" s="85">
        <f t="shared" si="11"/>
        <v>127.65969682933688</v>
      </c>
      <c r="E68" s="85">
        <f t="shared" si="12"/>
        <v>620.3398742053638</v>
      </c>
      <c r="F68" s="85">
        <f t="shared" si="8"/>
        <v>747.99957103470069</v>
      </c>
      <c r="G68" s="85">
        <f t="shared" si="9"/>
        <v>43148.699038710125</v>
      </c>
      <c r="O68" s="143"/>
      <c r="P68" s="130"/>
      <c r="Q68" s="143">
        <f t="shared" si="2"/>
        <v>47209</v>
      </c>
      <c r="R68" s="130">
        <f t="shared" si="3"/>
        <v>52</v>
      </c>
      <c r="S68" s="134">
        <f t="shared" si="4"/>
        <v>8464.8754166666258</v>
      </c>
      <c r="T68" s="144">
        <f t="shared" si="5"/>
        <v>0</v>
      </c>
      <c r="U68" s="144">
        <f t="shared" si="6"/>
        <v>403.08930555555554</v>
      </c>
      <c r="V68" s="144">
        <f t="shared" si="7"/>
        <v>403.08930555555554</v>
      </c>
      <c r="W68" s="134">
        <f t="shared" si="1"/>
        <v>8061.7861111110706</v>
      </c>
    </row>
    <row r="69" spans="1:23" x14ac:dyDescent="0.25">
      <c r="A69" s="84">
        <f t="shared" si="13"/>
        <v>47119</v>
      </c>
      <c r="B69" s="75">
        <v>49</v>
      </c>
      <c r="C69" s="69">
        <f t="shared" si="10"/>
        <v>43148.699038710125</v>
      </c>
      <c r="D69" s="85">
        <f t="shared" si="11"/>
        <v>125.85037219623788</v>
      </c>
      <c r="E69" s="85">
        <f t="shared" si="12"/>
        <v>622.14919883846278</v>
      </c>
      <c r="F69" s="85">
        <f t="shared" si="8"/>
        <v>747.99957103470069</v>
      </c>
      <c r="G69" s="85">
        <f t="shared" si="9"/>
        <v>42526.549839871659</v>
      </c>
      <c r="O69" s="143"/>
      <c r="P69" s="130"/>
      <c r="Q69" s="143">
        <f t="shared" si="2"/>
        <v>47239</v>
      </c>
      <c r="R69" s="130">
        <f t="shared" si="3"/>
        <v>53</v>
      </c>
      <c r="S69" s="134">
        <f t="shared" si="4"/>
        <v>8061.7861111110706</v>
      </c>
      <c r="T69" s="144">
        <f t="shared" si="5"/>
        <v>0</v>
      </c>
      <c r="U69" s="144">
        <f t="shared" si="6"/>
        <v>403.08930555555554</v>
      </c>
      <c r="V69" s="144">
        <f t="shared" si="7"/>
        <v>403.08930555555554</v>
      </c>
      <c r="W69" s="134">
        <f t="shared" si="1"/>
        <v>7658.6968055555153</v>
      </c>
    </row>
    <row r="70" spans="1:23" x14ac:dyDescent="0.25">
      <c r="A70" s="84">
        <f t="shared" si="13"/>
        <v>47150</v>
      </c>
      <c r="B70" s="75">
        <v>50</v>
      </c>
      <c r="C70" s="69">
        <f t="shared" si="10"/>
        <v>42526.549839871659</v>
      </c>
      <c r="D70" s="85">
        <f t="shared" si="11"/>
        <v>124.03577036629238</v>
      </c>
      <c r="E70" s="85">
        <f t="shared" si="12"/>
        <v>623.96380066840834</v>
      </c>
      <c r="F70" s="85">
        <f t="shared" si="8"/>
        <v>747.99957103470069</v>
      </c>
      <c r="G70" s="85">
        <f t="shared" si="9"/>
        <v>41902.586039203248</v>
      </c>
      <c r="O70" s="143"/>
      <c r="P70" s="130"/>
      <c r="Q70" s="143">
        <f t="shared" si="2"/>
        <v>47270</v>
      </c>
      <c r="R70" s="130">
        <f t="shared" si="3"/>
        <v>54</v>
      </c>
      <c r="S70" s="134">
        <f t="shared" si="4"/>
        <v>7658.6968055555153</v>
      </c>
      <c r="T70" s="144">
        <f t="shared" si="5"/>
        <v>0</v>
      </c>
      <c r="U70" s="144">
        <f t="shared" si="6"/>
        <v>403.08930555555554</v>
      </c>
      <c r="V70" s="144">
        <f t="shared" si="7"/>
        <v>403.08930555555554</v>
      </c>
      <c r="W70" s="134">
        <f t="shared" si="1"/>
        <v>7255.6074999999601</v>
      </c>
    </row>
    <row r="71" spans="1:23" x14ac:dyDescent="0.25">
      <c r="A71" s="84">
        <f t="shared" si="13"/>
        <v>47178</v>
      </c>
      <c r="B71" s="75">
        <v>51</v>
      </c>
      <c r="C71" s="69">
        <f t="shared" si="10"/>
        <v>41902.586039203248</v>
      </c>
      <c r="D71" s="85">
        <f t="shared" si="11"/>
        <v>122.21587594767618</v>
      </c>
      <c r="E71" s="85">
        <f t="shared" si="12"/>
        <v>625.78369508702463</v>
      </c>
      <c r="F71" s="85">
        <f t="shared" si="8"/>
        <v>747.99957103470081</v>
      </c>
      <c r="G71" s="85">
        <f t="shared" si="9"/>
        <v>41276.802344116222</v>
      </c>
      <c r="O71" s="143"/>
      <c r="P71" s="130"/>
      <c r="Q71" s="143">
        <f t="shared" si="2"/>
        <v>47300</v>
      </c>
      <c r="R71" s="130">
        <f t="shared" si="3"/>
        <v>55</v>
      </c>
      <c r="S71" s="134">
        <f t="shared" si="4"/>
        <v>7255.6074999999601</v>
      </c>
      <c r="T71" s="144">
        <f t="shared" si="5"/>
        <v>0</v>
      </c>
      <c r="U71" s="144">
        <f t="shared" si="6"/>
        <v>403.08930555555554</v>
      </c>
      <c r="V71" s="144">
        <f t="shared" si="7"/>
        <v>403.08930555555554</v>
      </c>
      <c r="W71" s="134">
        <f t="shared" si="1"/>
        <v>6852.5181944444048</v>
      </c>
    </row>
    <row r="72" spans="1:23" x14ac:dyDescent="0.25">
      <c r="A72" s="84">
        <f t="shared" si="13"/>
        <v>47209</v>
      </c>
      <c r="B72" s="75">
        <v>52</v>
      </c>
      <c r="C72" s="69">
        <f t="shared" si="10"/>
        <v>41276.802344116222</v>
      </c>
      <c r="D72" s="85">
        <f t="shared" si="11"/>
        <v>120.39067350367236</v>
      </c>
      <c r="E72" s="85">
        <f t="shared" si="12"/>
        <v>627.60889753102833</v>
      </c>
      <c r="F72" s="85">
        <f t="shared" si="8"/>
        <v>747.99957103470069</v>
      </c>
      <c r="G72" s="85">
        <f t="shared" si="9"/>
        <v>40649.193446585195</v>
      </c>
      <c r="O72" s="143"/>
      <c r="P72" s="130"/>
      <c r="Q72" s="143">
        <f t="shared" si="2"/>
        <v>47331</v>
      </c>
      <c r="R72" s="130">
        <f t="shared" si="3"/>
        <v>56</v>
      </c>
      <c r="S72" s="134">
        <f t="shared" si="4"/>
        <v>6852.5181944444048</v>
      </c>
      <c r="T72" s="144">
        <f t="shared" si="5"/>
        <v>0</v>
      </c>
      <c r="U72" s="144">
        <f t="shared" si="6"/>
        <v>403.08930555555554</v>
      </c>
      <c r="V72" s="144">
        <f t="shared" si="7"/>
        <v>403.08930555555554</v>
      </c>
      <c r="W72" s="134">
        <f t="shared" si="1"/>
        <v>6449.4288888888495</v>
      </c>
    </row>
    <row r="73" spans="1:23" x14ac:dyDescent="0.25">
      <c r="A73" s="84">
        <f t="shared" si="13"/>
        <v>47239</v>
      </c>
      <c r="B73" s="75">
        <v>53</v>
      </c>
      <c r="C73" s="69">
        <f t="shared" si="10"/>
        <v>40649.193446585195</v>
      </c>
      <c r="D73" s="85">
        <f t="shared" si="11"/>
        <v>118.5601475525402</v>
      </c>
      <c r="E73" s="85">
        <f t="shared" si="12"/>
        <v>629.43942348216058</v>
      </c>
      <c r="F73" s="85">
        <f t="shared" si="8"/>
        <v>747.99957103470081</v>
      </c>
      <c r="G73" s="85">
        <f t="shared" si="9"/>
        <v>40019.754023103036</v>
      </c>
      <c r="O73" s="143"/>
      <c r="P73" s="130"/>
      <c r="Q73" s="143">
        <f t="shared" si="2"/>
        <v>47362</v>
      </c>
      <c r="R73" s="130">
        <f t="shared" si="3"/>
        <v>57</v>
      </c>
      <c r="S73" s="134">
        <f t="shared" si="4"/>
        <v>6449.4288888888495</v>
      </c>
      <c r="T73" s="144">
        <f t="shared" si="5"/>
        <v>0</v>
      </c>
      <c r="U73" s="144">
        <f t="shared" si="6"/>
        <v>403.08930555555554</v>
      </c>
      <c r="V73" s="144">
        <f t="shared" si="7"/>
        <v>403.08930555555554</v>
      </c>
      <c r="W73" s="134">
        <f t="shared" si="1"/>
        <v>6046.3395833332943</v>
      </c>
    </row>
    <row r="74" spans="1:23" x14ac:dyDescent="0.25">
      <c r="A74" s="84">
        <f t="shared" si="13"/>
        <v>47270</v>
      </c>
      <c r="B74" s="75">
        <v>54</v>
      </c>
      <c r="C74" s="69">
        <f t="shared" si="10"/>
        <v>40019.754023103036</v>
      </c>
      <c r="D74" s="85">
        <f t="shared" si="11"/>
        <v>116.72428256738391</v>
      </c>
      <c r="E74" s="85">
        <f t="shared" si="12"/>
        <v>631.27528846731684</v>
      </c>
      <c r="F74" s="85">
        <f t="shared" si="8"/>
        <v>747.99957103470069</v>
      </c>
      <c r="G74" s="85">
        <f t="shared" si="9"/>
        <v>39388.478734635719</v>
      </c>
      <c r="O74" s="143"/>
      <c r="P74" s="130"/>
      <c r="Q74" s="143">
        <f t="shared" si="2"/>
        <v>47392</v>
      </c>
      <c r="R74" s="130">
        <f t="shared" si="3"/>
        <v>58</v>
      </c>
      <c r="S74" s="134">
        <f t="shared" si="4"/>
        <v>6046.3395833332943</v>
      </c>
      <c r="T74" s="144">
        <f t="shared" si="5"/>
        <v>0</v>
      </c>
      <c r="U74" s="144">
        <f t="shared" si="6"/>
        <v>403.08930555555554</v>
      </c>
      <c r="V74" s="144">
        <f t="shared" si="7"/>
        <v>403.08930555555554</v>
      </c>
      <c r="W74" s="134">
        <f t="shared" si="1"/>
        <v>5643.250277777739</v>
      </c>
    </row>
    <row r="75" spans="1:23" x14ac:dyDescent="0.25">
      <c r="A75" s="84">
        <f t="shared" si="13"/>
        <v>47300</v>
      </c>
      <c r="B75" s="75">
        <v>55</v>
      </c>
      <c r="C75" s="69">
        <f t="shared" si="10"/>
        <v>39388.478734635719</v>
      </c>
      <c r="D75" s="85">
        <f t="shared" si="11"/>
        <v>114.8830629760209</v>
      </c>
      <c r="E75" s="85">
        <f t="shared" si="12"/>
        <v>633.11650805867987</v>
      </c>
      <c r="F75" s="85">
        <f t="shared" si="8"/>
        <v>747.99957103470081</v>
      </c>
      <c r="G75" s="85">
        <f t="shared" si="9"/>
        <v>38755.362226577039</v>
      </c>
      <c r="O75" s="143"/>
      <c r="P75" s="130"/>
      <c r="Q75" s="143">
        <f t="shared" si="2"/>
        <v>47423</v>
      </c>
      <c r="R75" s="130">
        <f t="shared" si="3"/>
        <v>59</v>
      </c>
      <c r="S75" s="134">
        <f t="shared" si="4"/>
        <v>5643.250277777739</v>
      </c>
      <c r="T75" s="144">
        <f t="shared" si="5"/>
        <v>0</v>
      </c>
      <c r="U75" s="144">
        <f t="shared" si="6"/>
        <v>403.08930555555554</v>
      </c>
      <c r="V75" s="144">
        <f t="shared" si="7"/>
        <v>403.08930555555554</v>
      </c>
      <c r="W75" s="134">
        <f t="shared" si="1"/>
        <v>5240.1609722221838</v>
      </c>
    </row>
    <row r="76" spans="1:23" x14ac:dyDescent="0.25">
      <c r="A76" s="84">
        <f t="shared" si="13"/>
        <v>47331</v>
      </c>
      <c r="B76" s="75">
        <v>56</v>
      </c>
      <c r="C76" s="69">
        <f t="shared" si="10"/>
        <v>38755.362226577039</v>
      </c>
      <c r="D76" s="85">
        <f t="shared" si="11"/>
        <v>113.03647316084974</v>
      </c>
      <c r="E76" s="85">
        <f t="shared" si="12"/>
        <v>634.96309787385098</v>
      </c>
      <c r="F76" s="85">
        <f t="shared" si="8"/>
        <v>747.99957103470069</v>
      </c>
      <c r="G76" s="85">
        <f t="shared" si="9"/>
        <v>38120.399128703189</v>
      </c>
      <c r="O76" s="143"/>
      <c r="P76" s="130"/>
      <c r="Q76" s="143">
        <f t="shared" si="2"/>
        <v>47453</v>
      </c>
      <c r="R76" s="130">
        <f t="shared" si="3"/>
        <v>60</v>
      </c>
      <c r="S76" s="134">
        <f t="shared" si="4"/>
        <v>5240.1609722221838</v>
      </c>
      <c r="T76" s="144">
        <f t="shared" si="5"/>
        <v>0</v>
      </c>
      <c r="U76" s="144">
        <f t="shared" si="6"/>
        <v>403.08930555555554</v>
      </c>
      <c r="V76" s="144">
        <f t="shared" si="7"/>
        <v>403.08930555555554</v>
      </c>
      <c r="W76" s="134">
        <f t="shared" si="1"/>
        <v>4837.0716666666285</v>
      </c>
    </row>
    <row r="77" spans="1:23" x14ac:dyDescent="0.25">
      <c r="A77" s="84">
        <f t="shared" si="13"/>
        <v>47362</v>
      </c>
      <c r="B77" s="75">
        <v>57</v>
      </c>
      <c r="C77" s="69">
        <f t="shared" si="10"/>
        <v>38120.399128703189</v>
      </c>
      <c r="D77" s="85">
        <f t="shared" si="11"/>
        <v>111.18449745871766</v>
      </c>
      <c r="E77" s="85">
        <f t="shared" si="12"/>
        <v>636.81507357598309</v>
      </c>
      <c r="F77" s="85">
        <f t="shared" si="8"/>
        <v>747.99957103470069</v>
      </c>
      <c r="G77" s="85">
        <f t="shared" si="9"/>
        <v>37483.584055127205</v>
      </c>
      <c r="O77" s="143"/>
      <c r="P77" s="130"/>
      <c r="Q77" s="143">
        <f t="shared" si="2"/>
        <v>47484</v>
      </c>
      <c r="R77" s="130">
        <f t="shared" si="3"/>
        <v>61</v>
      </c>
      <c r="S77" s="134">
        <f t="shared" si="4"/>
        <v>4837.0716666666285</v>
      </c>
      <c r="T77" s="144">
        <f t="shared" si="5"/>
        <v>0</v>
      </c>
      <c r="U77" s="144">
        <f t="shared" si="6"/>
        <v>403.08930555555554</v>
      </c>
      <c r="V77" s="144">
        <f t="shared" si="7"/>
        <v>403.08930555555554</v>
      </c>
      <c r="W77" s="134">
        <f t="shared" si="1"/>
        <v>4433.9823611110733</v>
      </c>
    </row>
    <row r="78" spans="1:23" x14ac:dyDescent="0.25">
      <c r="A78" s="84">
        <f t="shared" si="13"/>
        <v>47392</v>
      </c>
      <c r="B78" s="75">
        <v>58</v>
      </c>
      <c r="C78" s="69">
        <f t="shared" si="10"/>
        <v>37483.584055127205</v>
      </c>
      <c r="D78" s="85">
        <f t="shared" si="11"/>
        <v>109.32712016078773</v>
      </c>
      <c r="E78" s="85">
        <f t="shared" si="12"/>
        <v>638.67245087391302</v>
      </c>
      <c r="F78" s="85">
        <f t="shared" si="8"/>
        <v>747.99957103470069</v>
      </c>
      <c r="G78" s="85">
        <f t="shared" si="9"/>
        <v>36844.911604253291</v>
      </c>
      <c r="O78" s="143"/>
      <c r="P78" s="130"/>
      <c r="Q78" s="143">
        <f t="shared" si="2"/>
        <v>47515</v>
      </c>
      <c r="R78" s="130">
        <f t="shared" si="3"/>
        <v>62</v>
      </c>
      <c r="S78" s="134">
        <f t="shared" si="4"/>
        <v>4433.9823611110733</v>
      </c>
      <c r="T78" s="144">
        <f t="shared" si="5"/>
        <v>0</v>
      </c>
      <c r="U78" s="144">
        <f t="shared" si="6"/>
        <v>403.08930555555554</v>
      </c>
      <c r="V78" s="144">
        <f t="shared" si="7"/>
        <v>403.08930555555554</v>
      </c>
      <c r="W78" s="134">
        <f t="shared" si="1"/>
        <v>4030.8930555555175</v>
      </c>
    </row>
    <row r="79" spans="1:23" x14ac:dyDescent="0.25">
      <c r="A79" s="84">
        <f t="shared" si="13"/>
        <v>47423</v>
      </c>
      <c r="B79" s="75">
        <v>59</v>
      </c>
      <c r="C79" s="69">
        <f t="shared" si="10"/>
        <v>36844.911604253291</v>
      </c>
      <c r="D79" s="85">
        <f t="shared" si="11"/>
        <v>107.46432551240548</v>
      </c>
      <c r="E79" s="85">
        <f t="shared" si="12"/>
        <v>640.53524552229521</v>
      </c>
      <c r="F79" s="85">
        <f t="shared" si="8"/>
        <v>747.99957103470069</v>
      </c>
      <c r="G79" s="85">
        <f t="shared" si="9"/>
        <v>36204.376358730995</v>
      </c>
      <c r="O79" s="143"/>
      <c r="P79" s="130"/>
      <c r="Q79" s="143">
        <f t="shared" si="2"/>
        <v>47543</v>
      </c>
      <c r="R79" s="130">
        <f t="shared" si="3"/>
        <v>63</v>
      </c>
      <c r="S79" s="134">
        <f t="shared" si="4"/>
        <v>4030.8930555555175</v>
      </c>
      <c r="T79" s="144">
        <f t="shared" si="5"/>
        <v>0</v>
      </c>
      <c r="U79" s="144">
        <f t="shared" si="6"/>
        <v>403.08930555555554</v>
      </c>
      <c r="V79" s="144">
        <f t="shared" si="7"/>
        <v>403.08930555555554</v>
      </c>
      <c r="W79" s="134">
        <f t="shared" si="1"/>
        <v>3627.8037499999618</v>
      </c>
    </row>
    <row r="80" spans="1:23" x14ac:dyDescent="0.25">
      <c r="A80" s="84">
        <f t="shared" si="13"/>
        <v>47453</v>
      </c>
      <c r="B80" s="75">
        <v>60</v>
      </c>
      <c r="C80" s="69">
        <f t="shared" si="10"/>
        <v>36204.376358730995</v>
      </c>
      <c r="D80" s="85">
        <f t="shared" si="11"/>
        <v>105.59609771296545</v>
      </c>
      <c r="E80" s="85">
        <f t="shared" si="12"/>
        <v>642.40347332173531</v>
      </c>
      <c r="F80" s="85">
        <f t="shared" si="8"/>
        <v>747.99957103470069</v>
      </c>
      <c r="G80" s="85">
        <f t="shared" si="9"/>
        <v>35561.972885409261</v>
      </c>
      <c r="O80" s="143"/>
      <c r="P80" s="130"/>
      <c r="Q80" s="143">
        <f t="shared" si="2"/>
        <v>47574</v>
      </c>
      <c r="R80" s="130">
        <f t="shared" si="3"/>
        <v>64</v>
      </c>
      <c r="S80" s="134">
        <f t="shared" si="4"/>
        <v>3627.8037499999618</v>
      </c>
      <c r="T80" s="144">
        <f t="shared" si="5"/>
        <v>0</v>
      </c>
      <c r="U80" s="144">
        <f t="shared" si="6"/>
        <v>403.08930555555554</v>
      </c>
      <c r="V80" s="144">
        <f t="shared" si="7"/>
        <v>403.08930555555554</v>
      </c>
      <c r="W80" s="134">
        <f t="shared" si="1"/>
        <v>3224.7144444444061</v>
      </c>
    </row>
    <row r="81" spans="1:23" x14ac:dyDescent="0.25">
      <c r="A81" s="84">
        <f t="shared" si="13"/>
        <v>47484</v>
      </c>
      <c r="B81" s="75">
        <v>61</v>
      </c>
      <c r="C81" s="69">
        <f t="shared" si="10"/>
        <v>35561.972885409261</v>
      </c>
      <c r="D81" s="85">
        <f t="shared" si="11"/>
        <v>103.72242091577706</v>
      </c>
      <c r="E81" s="85">
        <f t="shared" si="12"/>
        <v>644.2771501189236</v>
      </c>
      <c r="F81" s="85">
        <f t="shared" si="8"/>
        <v>747.99957103470069</v>
      </c>
      <c r="G81" s="85">
        <f t="shared" si="9"/>
        <v>34917.695735290341</v>
      </c>
      <c r="O81" s="143"/>
      <c r="P81" s="130"/>
      <c r="Q81" s="143">
        <f t="shared" si="2"/>
        <v>47604</v>
      </c>
      <c r="R81" s="130">
        <f t="shared" si="3"/>
        <v>65</v>
      </c>
      <c r="S81" s="134">
        <f t="shared" si="4"/>
        <v>3224.7144444444061</v>
      </c>
      <c r="T81" s="144">
        <f t="shared" si="5"/>
        <v>0</v>
      </c>
      <c r="U81" s="144">
        <f t="shared" si="6"/>
        <v>403.08930555555554</v>
      </c>
      <c r="V81" s="144">
        <f t="shared" si="7"/>
        <v>403.08930555555554</v>
      </c>
      <c r="W81" s="134">
        <f t="shared" si="1"/>
        <v>2821.6251388888504</v>
      </c>
    </row>
    <row r="82" spans="1:23" x14ac:dyDescent="0.25">
      <c r="A82" s="84">
        <f t="shared" si="13"/>
        <v>47515</v>
      </c>
      <c r="B82" s="75">
        <v>62</v>
      </c>
      <c r="C82" s="69">
        <f t="shared" si="10"/>
        <v>34917.695735290341</v>
      </c>
      <c r="D82" s="85">
        <f t="shared" si="11"/>
        <v>101.84327922793018</v>
      </c>
      <c r="E82" s="85">
        <f t="shared" si="12"/>
        <v>646.15629180677047</v>
      </c>
      <c r="F82" s="85">
        <f t="shared" si="8"/>
        <v>747.99957103470069</v>
      </c>
      <c r="G82" s="85">
        <f t="shared" si="9"/>
        <v>34271.539443483569</v>
      </c>
      <c r="O82" s="143"/>
      <c r="P82" s="130"/>
      <c r="Q82" s="143">
        <f t="shared" si="2"/>
        <v>47635</v>
      </c>
      <c r="R82" s="130">
        <f t="shared" si="3"/>
        <v>66</v>
      </c>
      <c r="S82" s="134">
        <f t="shared" si="4"/>
        <v>2821.6251388888504</v>
      </c>
      <c r="T82" s="144">
        <f t="shared" si="5"/>
        <v>0</v>
      </c>
      <c r="U82" s="144">
        <f t="shared" si="6"/>
        <v>403.08930555555554</v>
      </c>
      <c r="V82" s="144">
        <f t="shared" si="7"/>
        <v>403.08930555555554</v>
      </c>
      <c r="W82" s="134">
        <f t="shared" ref="W82:W101" si="14">IF(R82="","",SUM(S82)-SUM(U82))</f>
        <v>2418.5358333332947</v>
      </c>
    </row>
    <row r="83" spans="1:23" x14ac:dyDescent="0.25">
      <c r="A83" s="84">
        <f t="shared" si="13"/>
        <v>47543</v>
      </c>
      <c r="B83" s="75">
        <v>63</v>
      </c>
      <c r="C83" s="69">
        <f t="shared" si="10"/>
        <v>34271.539443483569</v>
      </c>
      <c r="D83" s="85">
        <f t="shared" si="11"/>
        <v>99.958656710160454</v>
      </c>
      <c r="E83" s="85">
        <f t="shared" si="12"/>
        <v>648.04091432454027</v>
      </c>
      <c r="F83" s="85">
        <f t="shared" si="8"/>
        <v>747.99957103470069</v>
      </c>
      <c r="G83" s="85">
        <f t="shared" si="9"/>
        <v>33623.498529159027</v>
      </c>
      <c r="O83" s="143"/>
      <c r="P83" s="130"/>
      <c r="Q83" s="143">
        <f t="shared" ref="Q83:Q101" si="15">IF(R83="","",EDATE(Q82,1))</f>
        <v>47665</v>
      </c>
      <c r="R83" s="130">
        <f t="shared" ref="R83:R101" si="16">IF(R82="","",IF(SUM(R82)+1&lt;=$U$7,SUM(R82)+1,""))</f>
        <v>67</v>
      </c>
      <c r="S83" s="134">
        <f t="shared" ref="S83:S101" si="17">IF(R83="","",W82)</f>
        <v>2418.5358333332947</v>
      </c>
      <c r="T83" s="144">
        <f t="shared" ref="T83:T101" si="18">IF(R83="","",IPMT($U$13/12,R83,$U$7,-$U$11,$U$12,0))</f>
        <v>0</v>
      </c>
      <c r="U83" s="144">
        <f t="shared" ref="U83:U101" si="19">IF(R83="","",PPMT($U$13/12,R83,$U$7,-$U$11,$U$12,0))</f>
        <v>403.08930555555554</v>
      </c>
      <c r="V83" s="144">
        <f t="shared" ref="V83:V101" si="20">IF(R83="","",SUM(T83:U83))</f>
        <v>403.08930555555554</v>
      </c>
      <c r="W83" s="134">
        <f t="shared" si="14"/>
        <v>2015.4465277777392</v>
      </c>
    </row>
    <row r="84" spans="1:23" x14ac:dyDescent="0.25">
      <c r="A84" s="84">
        <f t="shared" si="13"/>
        <v>47574</v>
      </c>
      <c r="B84" s="75">
        <v>64</v>
      </c>
      <c r="C84" s="69">
        <f t="shared" si="10"/>
        <v>33623.498529159027</v>
      </c>
      <c r="D84" s="85">
        <f t="shared" si="11"/>
        <v>98.068537376713877</v>
      </c>
      <c r="E84" s="85">
        <f t="shared" si="12"/>
        <v>649.93103365798686</v>
      </c>
      <c r="F84" s="85">
        <f t="shared" si="8"/>
        <v>747.99957103470069</v>
      </c>
      <c r="G84" s="85">
        <f t="shared" si="9"/>
        <v>32973.56749550104</v>
      </c>
      <c r="O84" s="143"/>
      <c r="P84" s="130"/>
      <c r="Q84" s="143">
        <f t="shared" si="15"/>
        <v>47696</v>
      </c>
      <c r="R84" s="130">
        <f t="shared" si="16"/>
        <v>68</v>
      </c>
      <c r="S84" s="134">
        <f t="shared" si="17"/>
        <v>2015.4465277777392</v>
      </c>
      <c r="T84" s="144">
        <f t="shared" si="18"/>
        <v>0</v>
      </c>
      <c r="U84" s="144">
        <f t="shared" si="19"/>
        <v>403.08930555555554</v>
      </c>
      <c r="V84" s="144">
        <f t="shared" si="20"/>
        <v>403.08930555555554</v>
      </c>
      <c r="W84" s="134">
        <f t="shared" si="14"/>
        <v>1612.3572222221837</v>
      </c>
    </row>
    <row r="85" spans="1:23" x14ac:dyDescent="0.25">
      <c r="A85" s="84">
        <f t="shared" si="13"/>
        <v>47604</v>
      </c>
      <c r="B85" s="75">
        <v>65</v>
      </c>
      <c r="C85" s="69">
        <f t="shared" si="10"/>
        <v>32973.56749550104</v>
      </c>
      <c r="D85" s="85">
        <f t="shared" si="11"/>
        <v>96.172905195211413</v>
      </c>
      <c r="E85" s="85">
        <f t="shared" si="12"/>
        <v>651.82666583948935</v>
      </c>
      <c r="F85" s="85">
        <f t="shared" si="8"/>
        <v>747.99957103470081</v>
      </c>
      <c r="G85" s="85">
        <f t="shared" si="9"/>
        <v>32321.74082966155</v>
      </c>
      <c r="O85" s="143"/>
      <c r="P85" s="130"/>
      <c r="Q85" s="143">
        <f t="shared" si="15"/>
        <v>47727</v>
      </c>
      <c r="R85" s="130">
        <f t="shared" si="16"/>
        <v>69</v>
      </c>
      <c r="S85" s="134">
        <f t="shared" si="17"/>
        <v>1612.3572222221837</v>
      </c>
      <c r="T85" s="144">
        <f t="shared" si="18"/>
        <v>0</v>
      </c>
      <c r="U85" s="144">
        <f t="shared" si="19"/>
        <v>403.08930555555554</v>
      </c>
      <c r="V85" s="144">
        <f t="shared" si="20"/>
        <v>403.08930555555554</v>
      </c>
      <c r="W85" s="134">
        <f t="shared" si="14"/>
        <v>1209.2679166666283</v>
      </c>
    </row>
    <row r="86" spans="1:23" x14ac:dyDescent="0.25">
      <c r="A86" s="84">
        <f t="shared" si="13"/>
        <v>47635</v>
      </c>
      <c r="B86" s="75">
        <v>66</v>
      </c>
      <c r="C86" s="69">
        <f t="shared" si="10"/>
        <v>32321.74082966155</v>
      </c>
      <c r="D86" s="85">
        <f t="shared" si="11"/>
        <v>94.271744086512896</v>
      </c>
      <c r="E86" s="85">
        <f t="shared" si="12"/>
        <v>653.72782694818784</v>
      </c>
      <c r="F86" s="85">
        <f t="shared" ref="F86:F92" si="21">D86+E86</f>
        <v>747.99957103470069</v>
      </c>
      <c r="G86" s="85">
        <f t="shared" ref="G86:G92" si="22">C86-E86</f>
        <v>31668.013002713364</v>
      </c>
      <c r="O86" s="143"/>
      <c r="P86" s="130"/>
      <c r="Q86" s="143">
        <f t="shared" si="15"/>
        <v>47757</v>
      </c>
      <c r="R86" s="130">
        <f t="shared" si="16"/>
        <v>70</v>
      </c>
      <c r="S86" s="134">
        <f t="shared" si="17"/>
        <v>1209.2679166666283</v>
      </c>
      <c r="T86" s="144">
        <f t="shared" si="18"/>
        <v>0</v>
      </c>
      <c r="U86" s="144">
        <f t="shared" si="19"/>
        <v>403.08930555555554</v>
      </c>
      <c r="V86" s="144">
        <f t="shared" si="20"/>
        <v>403.08930555555554</v>
      </c>
      <c r="W86" s="134">
        <f t="shared" si="14"/>
        <v>806.17861111107277</v>
      </c>
    </row>
    <row r="87" spans="1:23" x14ac:dyDescent="0.25">
      <c r="A87" s="84">
        <f t="shared" si="13"/>
        <v>47665</v>
      </c>
      <c r="B87" s="75">
        <v>67</v>
      </c>
      <c r="C87" s="69">
        <f t="shared" ref="C87:C92" si="23">G86</f>
        <v>31668.013002713364</v>
      </c>
      <c r="D87" s="85">
        <f t="shared" ref="D87:D92" si="24">IPMT($E$17/12,B87-1,$E$7-1,-$C$22,$E$16,0)</f>
        <v>92.365037924580676</v>
      </c>
      <c r="E87" s="85">
        <f t="shared" ref="E87:E92" si="25">PPMT($E$17/12,B87-1,$E$7-1,-$C$22,$E$16,0)</f>
        <v>655.63453311012006</v>
      </c>
      <c r="F87" s="85">
        <f t="shared" si="21"/>
        <v>747.99957103470069</v>
      </c>
      <c r="G87" s="85">
        <f t="shared" si="22"/>
        <v>31012.378469603245</v>
      </c>
      <c r="O87" s="143"/>
      <c r="P87" s="130"/>
      <c r="Q87" s="143">
        <f t="shared" si="15"/>
        <v>47788</v>
      </c>
      <c r="R87" s="130">
        <f t="shared" si="16"/>
        <v>71</v>
      </c>
      <c r="S87" s="134">
        <f t="shared" si="17"/>
        <v>806.17861111107277</v>
      </c>
      <c r="T87" s="144">
        <f t="shared" si="18"/>
        <v>0</v>
      </c>
      <c r="U87" s="144">
        <f t="shared" si="19"/>
        <v>403.08930555555554</v>
      </c>
      <c r="V87" s="144">
        <f t="shared" si="20"/>
        <v>403.08930555555554</v>
      </c>
      <c r="W87" s="134">
        <f t="shared" si="14"/>
        <v>403.08930555551723</v>
      </c>
    </row>
    <row r="88" spans="1:23" x14ac:dyDescent="0.25">
      <c r="A88" s="84">
        <f t="shared" ref="A88:A92" si="26">EDATE(A87,1)</f>
        <v>47696</v>
      </c>
      <c r="B88" s="75">
        <v>68</v>
      </c>
      <c r="C88" s="69">
        <f t="shared" si="23"/>
        <v>31012.378469603245</v>
      </c>
      <c r="D88" s="85">
        <f t="shared" si="24"/>
        <v>90.45277053634284</v>
      </c>
      <c r="E88" s="85">
        <f t="shared" si="25"/>
        <v>657.54680049835781</v>
      </c>
      <c r="F88" s="85">
        <f t="shared" si="21"/>
        <v>747.99957103470069</v>
      </c>
      <c r="G88" s="85">
        <f t="shared" si="22"/>
        <v>30354.831669104886</v>
      </c>
      <c r="O88" s="143"/>
      <c r="P88" s="130"/>
      <c r="Q88" s="143">
        <f t="shared" si="15"/>
        <v>47818</v>
      </c>
      <c r="R88" s="130">
        <f t="shared" si="16"/>
        <v>72</v>
      </c>
      <c r="S88" s="134">
        <f t="shared" si="17"/>
        <v>403.08930555551723</v>
      </c>
      <c r="T88" s="144">
        <f t="shared" si="18"/>
        <v>0</v>
      </c>
      <c r="U88" s="144">
        <f t="shared" si="19"/>
        <v>403.08930555555554</v>
      </c>
      <c r="V88" s="144">
        <f t="shared" si="20"/>
        <v>403.08930555555554</v>
      </c>
      <c r="W88" s="134">
        <f t="shared" si="14"/>
        <v>-3.8312464312184602E-11</v>
      </c>
    </row>
    <row r="89" spans="1:23" x14ac:dyDescent="0.25">
      <c r="A89" s="84">
        <f t="shared" si="26"/>
        <v>47727</v>
      </c>
      <c r="B89" s="75">
        <v>69</v>
      </c>
      <c r="C89" s="69">
        <f t="shared" si="23"/>
        <v>30354.831669104886</v>
      </c>
      <c r="D89" s="85">
        <f t="shared" si="24"/>
        <v>88.534925701555949</v>
      </c>
      <c r="E89" s="85">
        <f t="shared" si="25"/>
        <v>659.46464533314474</v>
      </c>
      <c r="F89" s="85">
        <f t="shared" si="21"/>
        <v>747.99957103470069</v>
      </c>
      <c r="G89" s="85">
        <f t="shared" si="22"/>
        <v>29695.367023771742</v>
      </c>
      <c r="O89" s="143"/>
      <c r="P89" s="130"/>
      <c r="Q89" s="143" t="str">
        <f t="shared" si="15"/>
        <v/>
      </c>
      <c r="R89" s="130" t="str">
        <f t="shared" si="16"/>
        <v/>
      </c>
      <c r="S89" s="134" t="str">
        <f t="shared" si="17"/>
        <v/>
      </c>
      <c r="T89" s="144" t="str">
        <f t="shared" si="18"/>
        <v/>
      </c>
      <c r="U89" s="144" t="str">
        <f t="shared" si="19"/>
        <v/>
      </c>
      <c r="V89" s="144" t="str">
        <f t="shared" si="20"/>
        <v/>
      </c>
      <c r="W89" s="134" t="str">
        <f t="shared" si="14"/>
        <v/>
      </c>
    </row>
    <row r="90" spans="1:23" x14ac:dyDescent="0.25">
      <c r="A90" s="84">
        <f t="shared" si="26"/>
        <v>47757</v>
      </c>
      <c r="B90" s="75">
        <v>70</v>
      </c>
      <c r="C90" s="69">
        <f t="shared" si="23"/>
        <v>29695.367023771742</v>
      </c>
      <c r="D90" s="85">
        <f t="shared" si="24"/>
        <v>86.611487152667621</v>
      </c>
      <c r="E90" s="85">
        <f t="shared" si="25"/>
        <v>661.38808388203313</v>
      </c>
      <c r="F90" s="85">
        <f t="shared" si="21"/>
        <v>747.99957103470069</v>
      </c>
      <c r="G90" s="85">
        <f t="shared" si="22"/>
        <v>29033.978939889708</v>
      </c>
      <c r="O90" s="143"/>
      <c r="P90" s="130"/>
      <c r="Q90" s="143" t="str">
        <f t="shared" si="15"/>
        <v/>
      </c>
      <c r="R90" s="130" t="str">
        <f t="shared" si="16"/>
        <v/>
      </c>
      <c r="S90" s="134" t="str">
        <f t="shared" si="17"/>
        <v/>
      </c>
      <c r="T90" s="144" t="str">
        <f t="shared" si="18"/>
        <v/>
      </c>
      <c r="U90" s="144" t="str">
        <f t="shared" si="19"/>
        <v/>
      </c>
      <c r="V90" s="144" t="str">
        <f t="shared" si="20"/>
        <v/>
      </c>
      <c r="W90" s="134" t="str">
        <f t="shared" si="14"/>
        <v/>
      </c>
    </row>
    <row r="91" spans="1:23" x14ac:dyDescent="0.25">
      <c r="A91" s="84">
        <f t="shared" si="26"/>
        <v>47788</v>
      </c>
      <c r="B91" s="75">
        <v>71</v>
      </c>
      <c r="C91" s="69">
        <f t="shared" si="23"/>
        <v>29033.978939889708</v>
      </c>
      <c r="D91" s="85">
        <f t="shared" si="24"/>
        <v>84.682438574678358</v>
      </c>
      <c r="E91" s="85">
        <f t="shared" si="25"/>
        <v>663.31713246002232</v>
      </c>
      <c r="F91" s="85">
        <f t="shared" si="21"/>
        <v>747.99957103470069</v>
      </c>
      <c r="G91" s="85">
        <f t="shared" si="22"/>
        <v>28370.661807429686</v>
      </c>
      <c r="O91" s="143"/>
      <c r="P91" s="130"/>
      <c r="Q91" s="143" t="str">
        <f t="shared" si="15"/>
        <v/>
      </c>
      <c r="R91" s="130" t="str">
        <f t="shared" si="16"/>
        <v/>
      </c>
      <c r="S91" s="134" t="str">
        <f t="shared" si="17"/>
        <v/>
      </c>
      <c r="T91" s="144" t="str">
        <f t="shared" si="18"/>
        <v/>
      </c>
      <c r="U91" s="144" t="str">
        <f t="shared" si="19"/>
        <v/>
      </c>
      <c r="V91" s="144" t="str">
        <f t="shared" si="20"/>
        <v/>
      </c>
      <c r="W91" s="134" t="str">
        <f t="shared" si="14"/>
        <v/>
      </c>
    </row>
    <row r="92" spans="1:23" x14ac:dyDescent="0.25">
      <c r="A92" s="84">
        <f t="shared" si="26"/>
        <v>47818</v>
      </c>
      <c r="B92" s="75">
        <v>72</v>
      </c>
      <c r="C92" s="69">
        <f t="shared" si="23"/>
        <v>28370.661807429686</v>
      </c>
      <c r="D92" s="85">
        <f t="shared" si="24"/>
        <v>82.747763605003286</v>
      </c>
      <c r="E92" s="85">
        <f t="shared" si="25"/>
        <v>665.25180742969735</v>
      </c>
      <c r="F92" s="85">
        <f t="shared" si="21"/>
        <v>747.99957103470069</v>
      </c>
      <c r="G92" s="85">
        <f t="shared" si="22"/>
        <v>27705.409999999989</v>
      </c>
      <c r="O92" s="143"/>
      <c r="P92" s="130"/>
      <c r="Q92" s="143" t="str">
        <f t="shared" si="15"/>
        <v/>
      </c>
      <c r="R92" s="130" t="str">
        <f t="shared" si="16"/>
        <v/>
      </c>
      <c r="S92" s="134" t="str">
        <f t="shared" si="17"/>
        <v/>
      </c>
      <c r="T92" s="144" t="str">
        <f t="shared" si="18"/>
        <v/>
      </c>
      <c r="U92" s="144" t="str">
        <f t="shared" si="19"/>
        <v/>
      </c>
      <c r="V92" s="144" t="str">
        <f t="shared" si="20"/>
        <v/>
      </c>
      <c r="W92" s="134" t="str">
        <f t="shared" si="14"/>
        <v/>
      </c>
    </row>
    <row r="93" spans="1:23" x14ac:dyDescent="0.25">
      <c r="A93" s="84"/>
      <c r="B93" s="75"/>
      <c r="C93" s="69"/>
      <c r="D93" s="85"/>
      <c r="E93" s="85"/>
      <c r="F93" s="85"/>
      <c r="G93" s="85"/>
      <c r="O93" s="143"/>
      <c r="P93" s="130"/>
      <c r="Q93" s="143" t="str">
        <f t="shared" si="15"/>
        <v/>
      </c>
      <c r="R93" s="130" t="str">
        <f t="shared" si="16"/>
        <v/>
      </c>
      <c r="S93" s="134" t="str">
        <f t="shared" si="17"/>
        <v/>
      </c>
      <c r="T93" s="144" t="str">
        <f t="shared" si="18"/>
        <v/>
      </c>
      <c r="U93" s="144" t="str">
        <f t="shared" si="19"/>
        <v/>
      </c>
      <c r="V93" s="144" t="str">
        <f t="shared" si="20"/>
        <v/>
      </c>
      <c r="W93" s="134" t="str">
        <f t="shared" si="14"/>
        <v/>
      </c>
    </row>
    <row r="94" spans="1:23" x14ac:dyDescent="0.25">
      <c r="A94" s="84"/>
      <c r="B94" s="75"/>
      <c r="C94" s="69"/>
      <c r="D94" s="85"/>
      <c r="E94" s="85"/>
      <c r="F94" s="85"/>
      <c r="G94" s="85"/>
      <c r="O94" s="143"/>
      <c r="P94" s="130"/>
      <c r="Q94" s="143" t="str">
        <f t="shared" si="15"/>
        <v/>
      </c>
      <c r="R94" s="130" t="str">
        <f t="shared" si="16"/>
        <v/>
      </c>
      <c r="S94" s="134" t="str">
        <f t="shared" si="17"/>
        <v/>
      </c>
      <c r="T94" s="144" t="str">
        <f t="shared" si="18"/>
        <v/>
      </c>
      <c r="U94" s="144" t="str">
        <f t="shared" si="19"/>
        <v/>
      </c>
      <c r="V94" s="144" t="str">
        <f t="shared" si="20"/>
        <v/>
      </c>
      <c r="W94" s="134" t="str">
        <f t="shared" si="14"/>
        <v/>
      </c>
    </row>
    <row r="95" spans="1:23" x14ac:dyDescent="0.25">
      <c r="A95" s="84"/>
      <c r="B95" s="75"/>
      <c r="C95" s="69"/>
      <c r="D95" s="85"/>
      <c r="E95" s="85"/>
      <c r="F95" s="85"/>
      <c r="G95" s="85"/>
      <c r="O95" s="143"/>
      <c r="P95" s="130"/>
      <c r="Q95" s="143" t="str">
        <f t="shared" si="15"/>
        <v/>
      </c>
      <c r="R95" s="130" t="str">
        <f t="shared" si="16"/>
        <v/>
      </c>
      <c r="S95" s="134" t="str">
        <f t="shared" si="17"/>
        <v/>
      </c>
      <c r="T95" s="144" t="str">
        <f t="shared" si="18"/>
        <v/>
      </c>
      <c r="U95" s="144" t="str">
        <f t="shared" si="19"/>
        <v/>
      </c>
      <c r="V95" s="144" t="str">
        <f t="shared" si="20"/>
        <v/>
      </c>
      <c r="W95" s="134" t="str">
        <f t="shared" si="14"/>
        <v/>
      </c>
    </row>
    <row r="96" spans="1:23" x14ac:dyDescent="0.25">
      <c r="A96" s="84"/>
      <c r="B96" s="75"/>
      <c r="C96" s="69"/>
      <c r="D96" s="85"/>
      <c r="E96" s="85"/>
      <c r="F96" s="85"/>
      <c r="G96" s="85"/>
      <c r="O96" s="143"/>
      <c r="P96" s="130"/>
      <c r="Q96" s="143" t="str">
        <f t="shared" si="15"/>
        <v/>
      </c>
      <c r="R96" s="130" t="str">
        <f t="shared" si="16"/>
        <v/>
      </c>
      <c r="S96" s="134" t="str">
        <f t="shared" si="17"/>
        <v/>
      </c>
      <c r="T96" s="144" t="str">
        <f t="shared" si="18"/>
        <v/>
      </c>
      <c r="U96" s="144" t="str">
        <f t="shared" si="19"/>
        <v/>
      </c>
      <c r="V96" s="144" t="str">
        <f t="shared" si="20"/>
        <v/>
      </c>
      <c r="W96" s="134" t="str">
        <f t="shared" si="14"/>
        <v/>
      </c>
    </row>
    <row r="97" spans="1:23" x14ac:dyDescent="0.25">
      <c r="A97" s="84"/>
      <c r="B97" s="75"/>
      <c r="C97" s="69"/>
      <c r="D97" s="85"/>
      <c r="E97" s="85"/>
      <c r="F97" s="85"/>
      <c r="G97" s="85"/>
      <c r="O97" s="143"/>
      <c r="P97" s="130"/>
      <c r="Q97" s="143" t="str">
        <f t="shared" si="15"/>
        <v/>
      </c>
      <c r="R97" s="130" t="str">
        <f t="shared" si="16"/>
        <v/>
      </c>
      <c r="S97" s="134" t="str">
        <f t="shared" si="17"/>
        <v/>
      </c>
      <c r="T97" s="144" t="str">
        <f t="shared" si="18"/>
        <v/>
      </c>
      <c r="U97" s="144" t="str">
        <f t="shared" si="19"/>
        <v/>
      </c>
      <c r="V97" s="144" t="str">
        <f t="shared" si="20"/>
        <v/>
      </c>
      <c r="W97" s="134" t="str">
        <f t="shared" si="14"/>
        <v/>
      </c>
    </row>
    <row r="98" spans="1:23" x14ac:dyDescent="0.25">
      <c r="A98" s="84"/>
      <c r="B98" s="75"/>
      <c r="C98" s="69"/>
      <c r="D98" s="85"/>
      <c r="E98" s="85"/>
      <c r="F98" s="85"/>
      <c r="G98" s="85"/>
      <c r="O98" s="143"/>
      <c r="P98" s="130"/>
      <c r="Q98" s="143" t="str">
        <f t="shared" si="15"/>
        <v/>
      </c>
      <c r="R98" s="130" t="str">
        <f t="shared" si="16"/>
        <v/>
      </c>
      <c r="S98" s="134" t="str">
        <f t="shared" si="17"/>
        <v/>
      </c>
      <c r="T98" s="144" t="str">
        <f t="shared" si="18"/>
        <v/>
      </c>
      <c r="U98" s="144" t="str">
        <f t="shared" si="19"/>
        <v/>
      </c>
      <c r="V98" s="144" t="str">
        <f t="shared" si="20"/>
        <v/>
      </c>
      <c r="W98" s="134" t="str">
        <f t="shared" si="14"/>
        <v/>
      </c>
    </row>
    <row r="99" spans="1:23" x14ac:dyDescent="0.25">
      <c r="A99" s="84"/>
      <c r="B99" s="75"/>
      <c r="C99" s="69"/>
      <c r="D99" s="85"/>
      <c r="E99" s="85"/>
      <c r="F99" s="85"/>
      <c r="G99" s="85"/>
      <c r="O99" s="143"/>
      <c r="P99" s="130"/>
      <c r="Q99" s="143" t="str">
        <f t="shared" si="15"/>
        <v/>
      </c>
      <c r="R99" s="130" t="str">
        <f t="shared" si="16"/>
        <v/>
      </c>
      <c r="S99" s="134" t="str">
        <f t="shared" si="17"/>
        <v/>
      </c>
      <c r="T99" s="144" t="str">
        <f t="shared" si="18"/>
        <v/>
      </c>
      <c r="U99" s="144" t="str">
        <f t="shared" si="19"/>
        <v/>
      </c>
      <c r="V99" s="144" t="str">
        <f t="shared" si="20"/>
        <v/>
      </c>
      <c r="W99" s="134" t="str">
        <f t="shared" si="14"/>
        <v/>
      </c>
    </row>
    <row r="100" spans="1:23" x14ac:dyDescent="0.25">
      <c r="A100" s="84"/>
      <c r="B100" s="75"/>
      <c r="C100" s="69"/>
      <c r="D100" s="85"/>
      <c r="E100" s="85"/>
      <c r="F100" s="85"/>
      <c r="G100" s="85"/>
      <c r="O100" s="143"/>
      <c r="P100" s="130"/>
      <c r="Q100" s="143" t="str">
        <f t="shared" si="15"/>
        <v/>
      </c>
      <c r="R100" s="130" t="str">
        <f t="shared" si="16"/>
        <v/>
      </c>
      <c r="S100" s="134" t="str">
        <f t="shared" si="17"/>
        <v/>
      </c>
      <c r="T100" s="144" t="str">
        <f t="shared" si="18"/>
        <v/>
      </c>
      <c r="U100" s="144" t="str">
        <f t="shared" si="19"/>
        <v/>
      </c>
      <c r="V100" s="144" t="str">
        <f t="shared" si="20"/>
        <v/>
      </c>
      <c r="W100" s="134" t="str">
        <f t="shared" si="14"/>
        <v/>
      </c>
    </row>
    <row r="101" spans="1:23" x14ac:dyDescent="0.25">
      <c r="A101" s="84"/>
      <c r="B101" s="75"/>
      <c r="C101" s="69"/>
      <c r="D101" s="85"/>
      <c r="E101" s="85"/>
      <c r="F101" s="85"/>
      <c r="G101" s="85"/>
      <c r="O101" s="143"/>
      <c r="P101" s="130"/>
      <c r="Q101" s="143" t="str">
        <f t="shared" si="15"/>
        <v/>
      </c>
      <c r="R101" s="130" t="str">
        <f t="shared" si="16"/>
        <v/>
      </c>
      <c r="S101" s="134" t="str">
        <f t="shared" si="17"/>
        <v/>
      </c>
      <c r="T101" s="144" t="str">
        <f t="shared" si="18"/>
        <v/>
      </c>
      <c r="U101" s="144" t="str">
        <f t="shared" si="19"/>
        <v/>
      </c>
      <c r="V101" s="144" t="str">
        <f t="shared" si="20"/>
        <v/>
      </c>
      <c r="W101" s="134" t="str">
        <f t="shared" si="14"/>
        <v/>
      </c>
    </row>
    <row r="102" spans="1:23" x14ac:dyDescent="0.25">
      <c r="A102" s="84"/>
      <c r="B102" s="75"/>
      <c r="C102" s="69"/>
      <c r="D102" s="85"/>
      <c r="E102" s="85"/>
      <c r="F102" s="85"/>
      <c r="G102" s="85"/>
      <c r="O102" s="143"/>
      <c r="P102" s="130"/>
      <c r="Q102" s="143"/>
      <c r="R102" s="130"/>
      <c r="S102" s="134"/>
      <c r="T102" s="144"/>
      <c r="U102" s="144"/>
      <c r="V102" s="144"/>
      <c r="W102" s="134"/>
    </row>
    <row r="103" spans="1:23" x14ac:dyDescent="0.25">
      <c r="A103" s="84"/>
      <c r="B103" s="75"/>
      <c r="C103" s="69"/>
      <c r="D103" s="85"/>
      <c r="E103" s="85"/>
      <c r="F103" s="85"/>
      <c r="G103" s="85"/>
      <c r="O103" s="143"/>
      <c r="P103" s="130"/>
      <c r="Q103" s="143"/>
      <c r="R103" s="130"/>
      <c r="S103" s="134"/>
      <c r="T103" s="144"/>
      <c r="U103" s="144"/>
      <c r="V103" s="144"/>
      <c r="W103" s="134"/>
    </row>
    <row r="104" spans="1:23" x14ac:dyDescent="0.25">
      <c r="A104" s="84"/>
      <c r="B104" s="75"/>
      <c r="C104" s="69"/>
      <c r="D104" s="85"/>
      <c r="E104" s="85"/>
      <c r="F104" s="85"/>
      <c r="G104" s="85"/>
      <c r="O104" s="143"/>
      <c r="P104" s="130"/>
      <c r="Q104" s="143"/>
      <c r="R104" s="130"/>
      <c r="S104" s="134"/>
      <c r="T104" s="144"/>
      <c r="U104" s="144"/>
      <c r="V104" s="144"/>
      <c r="W104" s="134"/>
    </row>
    <row r="105" spans="1:23" x14ac:dyDescent="0.25">
      <c r="A105" s="84"/>
      <c r="B105" s="75"/>
      <c r="C105" s="69"/>
      <c r="D105" s="85"/>
      <c r="E105" s="85"/>
      <c r="F105" s="85"/>
      <c r="G105" s="85"/>
      <c r="O105" s="143"/>
      <c r="P105" s="130"/>
      <c r="Q105" s="143"/>
      <c r="R105" s="130"/>
      <c r="S105" s="134"/>
      <c r="T105" s="144"/>
      <c r="U105" s="144"/>
      <c r="V105" s="144"/>
      <c r="W105" s="134"/>
    </row>
    <row r="106" spans="1:23" x14ac:dyDescent="0.25">
      <c r="A106" s="84"/>
      <c r="B106" s="75"/>
      <c r="C106" s="69"/>
      <c r="D106" s="85"/>
      <c r="E106" s="85"/>
      <c r="F106" s="85"/>
      <c r="G106" s="85"/>
      <c r="O106" s="143"/>
      <c r="P106" s="130"/>
      <c r="Q106" s="143"/>
      <c r="R106" s="130"/>
      <c r="S106" s="134"/>
      <c r="T106" s="144"/>
      <c r="U106" s="144"/>
      <c r="V106" s="144"/>
      <c r="W106" s="134"/>
    </row>
    <row r="107" spans="1:23" x14ac:dyDescent="0.25">
      <c r="A107" s="84"/>
      <c r="B107" s="75"/>
      <c r="C107" s="69"/>
      <c r="D107" s="85"/>
      <c r="E107" s="85"/>
      <c r="F107" s="85"/>
      <c r="G107" s="85"/>
      <c r="O107" s="143"/>
      <c r="P107" s="130"/>
      <c r="Q107" s="143"/>
      <c r="R107" s="130"/>
      <c r="S107" s="134"/>
      <c r="T107" s="144"/>
      <c r="U107" s="144"/>
      <c r="V107" s="144"/>
      <c r="W107" s="134"/>
    </row>
    <row r="108" spans="1:23" x14ac:dyDescent="0.25">
      <c r="A108" s="84"/>
      <c r="B108" s="75"/>
      <c r="C108" s="69"/>
      <c r="D108" s="85"/>
      <c r="E108" s="85"/>
      <c r="F108" s="85"/>
      <c r="G108" s="85"/>
      <c r="O108" s="143"/>
      <c r="P108" s="130"/>
      <c r="Q108" s="143"/>
      <c r="R108" s="130"/>
      <c r="S108" s="134"/>
      <c r="T108" s="144"/>
      <c r="U108" s="144"/>
      <c r="V108" s="144"/>
      <c r="W108" s="134"/>
    </row>
    <row r="109" spans="1:23" x14ac:dyDescent="0.25">
      <c r="A109" s="84"/>
      <c r="B109" s="75"/>
      <c r="C109" s="69"/>
      <c r="D109" s="85"/>
      <c r="E109" s="85"/>
      <c r="F109" s="85"/>
      <c r="G109" s="85"/>
      <c r="O109" s="143"/>
      <c r="P109" s="130"/>
      <c r="Q109" s="143"/>
      <c r="R109" s="130"/>
      <c r="S109" s="134"/>
      <c r="T109" s="144"/>
      <c r="U109" s="144"/>
      <c r="V109" s="144"/>
      <c r="W109" s="134"/>
    </row>
    <row r="110" spans="1:23" x14ac:dyDescent="0.25">
      <c r="A110" s="84"/>
      <c r="B110" s="75"/>
      <c r="C110" s="69"/>
      <c r="D110" s="85"/>
      <c r="E110" s="85"/>
      <c r="F110" s="85"/>
      <c r="G110" s="85"/>
      <c r="O110" s="143"/>
      <c r="P110" s="130"/>
      <c r="Q110" s="143"/>
      <c r="R110" s="130"/>
      <c r="S110" s="134"/>
      <c r="T110" s="144"/>
      <c r="U110" s="144"/>
      <c r="V110" s="144"/>
      <c r="W110" s="134"/>
    </row>
    <row r="111" spans="1:23" x14ac:dyDescent="0.25">
      <c r="A111" s="84"/>
      <c r="B111" s="75"/>
      <c r="C111" s="69"/>
      <c r="D111" s="85"/>
      <c r="E111" s="85"/>
      <c r="F111" s="85"/>
      <c r="G111" s="85"/>
      <c r="O111" s="143"/>
      <c r="P111" s="130"/>
      <c r="Q111" s="143"/>
      <c r="R111" s="130"/>
      <c r="S111" s="134"/>
      <c r="T111" s="144"/>
      <c r="U111" s="144"/>
      <c r="V111" s="144"/>
      <c r="W111" s="134"/>
    </row>
    <row r="112" spans="1:23" x14ac:dyDescent="0.25">
      <c r="A112" s="84"/>
      <c r="B112" s="75"/>
      <c r="C112" s="69"/>
      <c r="D112" s="85"/>
      <c r="E112" s="85"/>
      <c r="F112" s="85"/>
      <c r="G112" s="85"/>
      <c r="O112" s="143"/>
      <c r="P112" s="130"/>
      <c r="Q112" s="143"/>
      <c r="R112" s="130"/>
      <c r="S112" s="134"/>
      <c r="T112" s="144"/>
      <c r="U112" s="144"/>
      <c r="V112" s="144"/>
      <c r="W112" s="134"/>
    </row>
    <row r="113" spans="1:23" x14ac:dyDescent="0.25">
      <c r="A113" s="84"/>
      <c r="B113" s="75"/>
      <c r="C113" s="69"/>
      <c r="D113" s="85"/>
      <c r="E113" s="85"/>
      <c r="F113" s="85"/>
      <c r="G113" s="85"/>
      <c r="O113" s="143"/>
      <c r="P113" s="130"/>
      <c r="Q113" s="143"/>
      <c r="R113" s="130"/>
      <c r="S113" s="134"/>
      <c r="T113" s="144"/>
      <c r="U113" s="144"/>
      <c r="V113" s="144"/>
      <c r="W113" s="134"/>
    </row>
    <row r="114" spans="1:23" x14ac:dyDescent="0.25">
      <c r="A114" s="84"/>
      <c r="B114" s="75"/>
      <c r="C114" s="69"/>
      <c r="D114" s="85"/>
      <c r="E114" s="85"/>
      <c r="F114" s="85"/>
      <c r="G114" s="85"/>
      <c r="O114" s="143"/>
      <c r="P114" s="130"/>
      <c r="Q114" s="143"/>
      <c r="R114" s="130"/>
      <c r="S114" s="134"/>
      <c r="T114" s="144"/>
      <c r="U114" s="144"/>
      <c r="V114" s="144"/>
      <c r="W114" s="134"/>
    </row>
    <row r="115" spans="1:23" x14ac:dyDescent="0.25">
      <c r="A115" s="84"/>
      <c r="B115" s="75"/>
      <c r="C115" s="69"/>
      <c r="D115" s="85"/>
      <c r="E115" s="85"/>
      <c r="F115" s="85"/>
      <c r="G115" s="85"/>
      <c r="O115" s="143"/>
      <c r="P115" s="130"/>
      <c r="Q115" s="143"/>
      <c r="R115" s="130"/>
      <c r="S115" s="134"/>
      <c r="T115" s="144"/>
      <c r="U115" s="144"/>
      <c r="V115" s="144"/>
      <c r="W115" s="134"/>
    </row>
    <row r="116" spans="1:23" x14ac:dyDescent="0.25">
      <c r="A116" s="84"/>
      <c r="B116" s="75"/>
      <c r="C116" s="69"/>
      <c r="D116" s="85"/>
      <c r="E116" s="85"/>
      <c r="F116" s="85"/>
      <c r="G116" s="85"/>
      <c r="O116" s="143"/>
      <c r="P116" s="130"/>
      <c r="Q116" s="143"/>
      <c r="R116" s="130"/>
      <c r="S116" s="134"/>
      <c r="T116" s="144"/>
      <c r="U116" s="144"/>
      <c r="V116" s="144"/>
      <c r="W116" s="134"/>
    </row>
    <row r="117" spans="1:23" x14ac:dyDescent="0.25">
      <c r="A117" s="84"/>
      <c r="B117" s="75"/>
      <c r="C117" s="69"/>
      <c r="D117" s="85"/>
      <c r="E117" s="85"/>
      <c r="F117" s="85"/>
      <c r="G117" s="85"/>
      <c r="O117" s="143"/>
      <c r="P117" s="130"/>
      <c r="Q117" s="143"/>
      <c r="R117" s="130"/>
      <c r="S117" s="134"/>
      <c r="T117" s="144"/>
      <c r="U117" s="144"/>
      <c r="V117" s="144"/>
      <c r="W117" s="134"/>
    </row>
    <row r="118" spans="1:23" x14ac:dyDescent="0.25">
      <c r="A118" s="84"/>
      <c r="B118" s="75"/>
      <c r="C118" s="69"/>
      <c r="D118" s="85"/>
      <c r="E118" s="85"/>
      <c r="F118" s="85"/>
      <c r="G118" s="85"/>
      <c r="O118" s="143"/>
      <c r="P118" s="130"/>
      <c r="Q118" s="143"/>
      <c r="R118" s="130"/>
      <c r="S118" s="134"/>
      <c r="T118" s="144"/>
      <c r="U118" s="144"/>
      <c r="V118" s="144"/>
      <c r="W118" s="134"/>
    </row>
    <row r="119" spans="1:23" x14ac:dyDescent="0.25">
      <c r="A119" s="84"/>
      <c r="B119" s="75"/>
      <c r="C119" s="69"/>
      <c r="D119" s="85"/>
      <c r="E119" s="85"/>
      <c r="F119" s="85"/>
      <c r="G119" s="85"/>
      <c r="O119" s="143"/>
      <c r="P119" s="130"/>
      <c r="Q119" s="143"/>
      <c r="R119" s="130"/>
      <c r="S119" s="134"/>
      <c r="T119" s="144"/>
      <c r="U119" s="144"/>
      <c r="V119" s="144"/>
      <c r="W119" s="134"/>
    </row>
    <row r="120" spans="1:23" x14ac:dyDescent="0.25">
      <c r="A120" s="84"/>
      <c r="B120" s="75"/>
      <c r="C120" s="69"/>
      <c r="D120" s="85"/>
      <c r="E120" s="85"/>
      <c r="F120" s="85"/>
      <c r="G120" s="85"/>
      <c r="O120" s="143"/>
      <c r="P120" s="130"/>
      <c r="Q120" s="143"/>
      <c r="R120" s="130"/>
      <c r="S120" s="134"/>
      <c r="T120" s="144"/>
      <c r="U120" s="144"/>
      <c r="V120" s="144"/>
      <c r="W120" s="134"/>
    </row>
    <row r="121" spans="1:23" x14ac:dyDescent="0.25">
      <c r="A121" s="84"/>
      <c r="B121" s="75"/>
      <c r="C121" s="69"/>
      <c r="D121" s="85"/>
      <c r="E121" s="85"/>
      <c r="F121" s="85"/>
      <c r="G121" s="85"/>
      <c r="O121" s="143"/>
      <c r="P121" s="130"/>
      <c r="Q121" s="143"/>
      <c r="R121" s="130"/>
      <c r="S121" s="134"/>
      <c r="T121" s="144"/>
      <c r="U121" s="144"/>
      <c r="V121" s="144"/>
      <c r="W121" s="134"/>
    </row>
    <row r="122" spans="1:23" x14ac:dyDescent="0.25">
      <c r="A122" s="84"/>
      <c r="B122" s="75"/>
      <c r="C122" s="69"/>
      <c r="D122" s="85"/>
      <c r="E122" s="85"/>
      <c r="F122" s="85"/>
      <c r="G122" s="85"/>
      <c r="O122" s="143"/>
      <c r="P122" s="130"/>
      <c r="Q122" s="143"/>
      <c r="R122" s="130"/>
      <c r="S122" s="134"/>
      <c r="T122" s="144"/>
      <c r="U122" s="144"/>
      <c r="V122" s="144"/>
      <c r="W122" s="134"/>
    </row>
    <row r="123" spans="1:23" x14ac:dyDescent="0.25">
      <c r="A123" s="84"/>
      <c r="B123" s="75"/>
      <c r="C123" s="69"/>
      <c r="D123" s="85"/>
      <c r="E123" s="85"/>
      <c r="F123" s="85"/>
      <c r="G123" s="85"/>
      <c r="O123" s="143"/>
      <c r="P123" s="130"/>
      <c r="Q123" s="143"/>
      <c r="R123" s="130"/>
      <c r="S123" s="134"/>
      <c r="T123" s="144"/>
      <c r="U123" s="144"/>
      <c r="V123" s="144"/>
      <c r="W123" s="134"/>
    </row>
    <row r="124" spans="1:23" x14ac:dyDescent="0.25">
      <c r="A124" s="84"/>
      <c r="B124" s="75"/>
      <c r="C124" s="69"/>
      <c r="D124" s="85"/>
      <c r="E124" s="85"/>
      <c r="F124" s="85"/>
      <c r="G124" s="85"/>
      <c r="O124" s="143"/>
      <c r="P124" s="130"/>
      <c r="Q124" s="143"/>
      <c r="R124" s="130"/>
      <c r="S124" s="134"/>
      <c r="T124" s="144"/>
      <c r="U124" s="144"/>
      <c r="V124" s="144"/>
      <c r="W124" s="134"/>
    </row>
    <row r="125" spans="1:23" x14ac:dyDescent="0.25">
      <c r="A125" s="84"/>
      <c r="B125" s="75"/>
      <c r="C125" s="69"/>
      <c r="D125" s="85"/>
      <c r="E125" s="85"/>
      <c r="F125" s="85"/>
      <c r="G125" s="85"/>
      <c r="O125" s="143"/>
      <c r="P125" s="130"/>
      <c r="Q125" s="143"/>
      <c r="R125" s="130"/>
      <c r="S125" s="134"/>
      <c r="T125" s="144"/>
      <c r="U125" s="144"/>
      <c r="V125" s="144"/>
      <c r="W125" s="134"/>
    </row>
    <row r="126" spans="1:23" x14ac:dyDescent="0.25">
      <c r="A126" s="84"/>
      <c r="B126" s="75"/>
      <c r="C126" s="69"/>
      <c r="D126" s="85"/>
      <c r="E126" s="85"/>
      <c r="F126" s="85"/>
      <c r="G126" s="85"/>
      <c r="O126" s="143"/>
      <c r="P126" s="130"/>
      <c r="Q126" s="143"/>
      <c r="R126" s="130"/>
      <c r="S126" s="134"/>
      <c r="T126" s="144"/>
      <c r="U126" s="144"/>
      <c r="V126" s="144"/>
      <c r="W126" s="134"/>
    </row>
    <row r="127" spans="1:23" x14ac:dyDescent="0.25">
      <c r="A127" s="84"/>
      <c r="B127" s="75"/>
      <c r="C127" s="69"/>
      <c r="D127" s="85"/>
      <c r="E127" s="85"/>
      <c r="F127" s="85"/>
      <c r="G127" s="85"/>
      <c r="O127" s="143"/>
      <c r="P127" s="130"/>
      <c r="Q127" s="143"/>
      <c r="R127" s="130"/>
      <c r="S127" s="134"/>
      <c r="T127" s="144"/>
      <c r="U127" s="144"/>
      <c r="V127" s="144"/>
      <c r="W127" s="134"/>
    </row>
    <row r="128" spans="1:23" x14ac:dyDescent="0.25">
      <c r="A128" s="84"/>
      <c r="B128" s="75"/>
      <c r="C128" s="69"/>
      <c r="D128" s="85"/>
      <c r="E128" s="85"/>
      <c r="F128" s="85"/>
      <c r="G128" s="85"/>
      <c r="O128" s="143"/>
      <c r="P128" s="130"/>
      <c r="Q128" s="143"/>
      <c r="R128" s="130"/>
      <c r="S128" s="134"/>
      <c r="T128" s="144"/>
      <c r="U128" s="144"/>
      <c r="V128" s="144"/>
      <c r="W128" s="134"/>
    </row>
    <row r="129" spans="1:23" x14ac:dyDescent="0.25">
      <c r="A129" s="84"/>
      <c r="B129" s="75"/>
      <c r="C129" s="69"/>
      <c r="D129" s="85"/>
      <c r="E129" s="85"/>
      <c r="F129" s="85"/>
      <c r="G129" s="85"/>
      <c r="O129" s="143"/>
      <c r="P129" s="130"/>
      <c r="Q129" s="143"/>
      <c r="R129" s="130"/>
      <c r="S129" s="134"/>
      <c r="T129" s="144"/>
      <c r="U129" s="144"/>
      <c r="V129" s="144"/>
      <c r="W129" s="134"/>
    </row>
    <row r="130" spans="1:23" x14ac:dyDescent="0.25">
      <c r="A130" s="84"/>
      <c r="B130" s="75"/>
      <c r="C130" s="69"/>
      <c r="D130" s="85"/>
      <c r="E130" s="85"/>
      <c r="F130" s="85"/>
      <c r="G130" s="85"/>
      <c r="O130" s="143"/>
      <c r="P130" s="130"/>
      <c r="Q130" s="143"/>
      <c r="R130" s="130"/>
      <c r="S130" s="134"/>
      <c r="T130" s="144"/>
      <c r="U130" s="144"/>
      <c r="V130" s="144"/>
      <c r="W130" s="134"/>
    </row>
    <row r="131" spans="1:23" x14ac:dyDescent="0.25">
      <c r="A131" s="84"/>
      <c r="B131" s="75"/>
      <c r="C131" s="69"/>
      <c r="D131" s="85"/>
      <c r="E131" s="85"/>
      <c r="F131" s="85"/>
      <c r="G131" s="85"/>
      <c r="O131" s="143"/>
      <c r="P131" s="130"/>
      <c r="Q131" s="143"/>
      <c r="R131" s="130"/>
      <c r="S131" s="134"/>
      <c r="T131" s="144"/>
      <c r="U131" s="144"/>
      <c r="V131" s="144"/>
      <c r="W131" s="134"/>
    </row>
    <row r="132" spans="1:23" x14ac:dyDescent="0.25">
      <c r="A132" s="84"/>
      <c r="B132" s="75"/>
      <c r="C132" s="69"/>
      <c r="D132" s="85"/>
      <c r="E132" s="85"/>
      <c r="F132" s="85"/>
      <c r="G132" s="85"/>
      <c r="O132" s="143"/>
      <c r="P132" s="130"/>
      <c r="Q132" s="143"/>
      <c r="R132" s="130"/>
      <c r="S132" s="134"/>
      <c r="T132" s="144"/>
      <c r="U132" s="144"/>
      <c r="V132" s="144"/>
      <c r="W132" s="134"/>
    </row>
    <row r="133" spans="1:23" x14ac:dyDescent="0.25">
      <c r="A133" s="84"/>
      <c r="B133" s="75"/>
      <c r="C133" s="69"/>
      <c r="D133" s="85"/>
      <c r="E133" s="85"/>
      <c r="F133" s="85"/>
      <c r="G133" s="85"/>
      <c r="O133" s="143"/>
      <c r="P133" s="130"/>
      <c r="Q133" s="143"/>
      <c r="R133" s="130"/>
      <c r="S133" s="134"/>
      <c r="T133" s="144"/>
      <c r="U133" s="144"/>
      <c r="V133" s="144"/>
      <c r="W133" s="134"/>
    </row>
    <row r="134" spans="1:23" x14ac:dyDescent="0.25">
      <c r="A134" s="84"/>
      <c r="B134" s="75"/>
      <c r="C134" s="69"/>
      <c r="D134" s="85"/>
      <c r="E134" s="85"/>
      <c r="F134" s="85"/>
      <c r="G134" s="85"/>
      <c r="O134" s="143"/>
      <c r="P134" s="130"/>
      <c r="Q134" s="143"/>
      <c r="R134" s="130"/>
      <c r="S134" s="134"/>
      <c r="T134" s="144"/>
      <c r="U134" s="144"/>
      <c r="V134" s="144"/>
      <c r="W134" s="134"/>
    </row>
    <row r="135" spans="1:23" x14ac:dyDescent="0.25">
      <c r="A135" s="84"/>
      <c r="B135" s="75"/>
      <c r="C135" s="69"/>
      <c r="D135" s="85"/>
      <c r="E135" s="85"/>
      <c r="F135" s="85"/>
      <c r="G135" s="85"/>
      <c r="O135" s="143"/>
      <c r="P135" s="130"/>
      <c r="Q135" s="143"/>
      <c r="R135" s="130"/>
      <c r="S135" s="134"/>
      <c r="T135" s="144"/>
      <c r="U135" s="144"/>
      <c r="V135" s="144"/>
      <c r="W135" s="134"/>
    </row>
    <row r="136" spans="1:23" x14ac:dyDescent="0.25">
      <c r="A136" s="84"/>
      <c r="B136" s="75"/>
      <c r="C136" s="69"/>
      <c r="D136" s="85"/>
      <c r="E136" s="85"/>
      <c r="F136" s="85"/>
      <c r="G136" s="85"/>
      <c r="O136" s="143"/>
      <c r="P136" s="130"/>
      <c r="Q136" s="143"/>
      <c r="R136" s="130"/>
      <c r="S136" s="134"/>
      <c r="T136" s="144"/>
      <c r="U136" s="144"/>
      <c r="V136" s="144"/>
      <c r="W136" s="134"/>
    </row>
    <row r="137" spans="1:23" x14ac:dyDescent="0.25">
      <c r="A137" s="84"/>
      <c r="B137" s="75"/>
      <c r="C137" s="69"/>
      <c r="D137" s="85"/>
      <c r="E137" s="85"/>
      <c r="F137" s="85"/>
      <c r="G137" s="85"/>
      <c r="O137" s="143"/>
      <c r="P137" s="130"/>
      <c r="Q137" s="143"/>
      <c r="R137" s="130"/>
      <c r="S137" s="134"/>
      <c r="T137" s="144"/>
      <c r="U137" s="144"/>
      <c r="V137" s="144"/>
      <c r="W137" s="134"/>
    </row>
    <row r="138" spans="1:23" x14ac:dyDescent="0.25">
      <c r="A138" s="84"/>
      <c r="B138" s="75"/>
      <c r="C138" s="69"/>
      <c r="D138" s="85"/>
      <c r="E138" s="85"/>
      <c r="F138" s="85"/>
      <c r="G138" s="85"/>
      <c r="O138" s="143"/>
      <c r="P138" s="130"/>
      <c r="Q138" s="143"/>
      <c r="R138" s="130"/>
      <c r="S138" s="134"/>
      <c r="T138" s="144"/>
      <c r="U138" s="144"/>
      <c r="V138" s="144"/>
      <c r="W138" s="134"/>
    </row>
    <row r="139" spans="1:23" x14ac:dyDescent="0.25">
      <c r="A139" s="84"/>
      <c r="B139" s="75"/>
      <c r="C139" s="69"/>
      <c r="D139" s="85"/>
      <c r="E139" s="85"/>
      <c r="F139" s="85"/>
      <c r="G139" s="85"/>
      <c r="O139" s="143"/>
      <c r="P139" s="130"/>
      <c r="Q139" s="143"/>
      <c r="R139" s="130"/>
      <c r="S139" s="134"/>
      <c r="T139" s="144"/>
      <c r="U139" s="144"/>
      <c r="V139" s="144"/>
      <c r="W139" s="134"/>
    </row>
    <row r="140" spans="1:23" x14ac:dyDescent="0.25">
      <c r="A140" s="84"/>
      <c r="B140" s="75"/>
      <c r="C140" s="69"/>
      <c r="D140" s="85"/>
      <c r="E140" s="85"/>
      <c r="F140" s="85"/>
      <c r="G140" s="85"/>
      <c r="O140" s="143"/>
      <c r="P140" s="130"/>
      <c r="Q140" s="143"/>
      <c r="R140" s="130"/>
      <c r="S140" s="134"/>
      <c r="T140" s="144"/>
      <c r="U140" s="144"/>
      <c r="V140" s="144"/>
      <c r="W140" s="134"/>
    </row>
    <row r="141" spans="1:23" x14ac:dyDescent="0.25">
      <c r="A141" s="84"/>
      <c r="B141" s="75"/>
      <c r="C141" s="69"/>
      <c r="D141" s="85"/>
      <c r="E141" s="85"/>
      <c r="F141" s="85"/>
      <c r="G141" s="85"/>
      <c r="O141" s="143"/>
      <c r="P141" s="130"/>
      <c r="Q141" s="143"/>
      <c r="R141" s="130"/>
      <c r="S141" s="134"/>
      <c r="T141" s="144"/>
      <c r="U141" s="144"/>
      <c r="V141" s="144"/>
      <c r="W141" s="134"/>
    </row>
    <row r="142" spans="1:23" x14ac:dyDescent="0.25">
      <c r="A142" s="84"/>
      <c r="B142" s="75"/>
      <c r="C142" s="69"/>
      <c r="D142" s="85"/>
      <c r="E142" s="85"/>
      <c r="F142" s="85"/>
      <c r="G142" s="85"/>
      <c r="O142" s="143"/>
      <c r="P142" s="130"/>
      <c r="Q142" s="143"/>
      <c r="R142" s="130"/>
      <c r="S142" s="134"/>
      <c r="T142" s="144"/>
      <c r="U142" s="144"/>
      <c r="V142" s="144"/>
      <c r="W142" s="134"/>
    </row>
    <row r="143" spans="1:23" x14ac:dyDescent="0.25">
      <c r="A143" s="84"/>
      <c r="B143" s="75"/>
      <c r="C143" s="69"/>
      <c r="D143" s="85"/>
      <c r="E143" s="85"/>
      <c r="F143" s="85"/>
      <c r="G143" s="85"/>
      <c r="O143" s="143"/>
      <c r="P143" s="130"/>
      <c r="Q143" s="143"/>
      <c r="R143" s="130"/>
      <c r="S143" s="134"/>
      <c r="T143" s="144"/>
      <c r="U143" s="144"/>
      <c r="V143" s="144"/>
      <c r="W143" s="134"/>
    </row>
    <row r="144" spans="1:23" x14ac:dyDescent="0.25">
      <c r="A144" s="84"/>
      <c r="B144" s="75"/>
      <c r="C144" s="69"/>
      <c r="D144" s="85"/>
      <c r="E144" s="85"/>
      <c r="F144" s="85"/>
      <c r="G144" s="85"/>
      <c r="O144" s="143"/>
      <c r="P144" s="130"/>
      <c r="Q144" s="143"/>
      <c r="R144" s="130"/>
      <c r="S144" s="134"/>
      <c r="T144" s="144"/>
      <c r="U144" s="144"/>
      <c r="V144" s="144"/>
      <c r="W144" s="134"/>
    </row>
    <row r="145" spans="1:23" x14ac:dyDescent="0.25">
      <c r="A145" s="84"/>
      <c r="B145" s="75"/>
      <c r="C145" s="69"/>
      <c r="D145" s="85"/>
      <c r="E145" s="85"/>
      <c r="F145" s="85"/>
      <c r="G145" s="85"/>
      <c r="O145" s="143"/>
      <c r="P145" s="130"/>
      <c r="Q145" s="143"/>
      <c r="R145" s="130"/>
      <c r="S145" s="134"/>
      <c r="T145" s="144"/>
      <c r="U145" s="144"/>
      <c r="V145" s="144"/>
      <c r="W145" s="134"/>
    </row>
    <row r="146" spans="1:23" x14ac:dyDescent="0.25">
      <c r="A146" s="84"/>
      <c r="B146" s="75"/>
      <c r="C146" s="69"/>
      <c r="D146" s="85"/>
      <c r="E146" s="85"/>
      <c r="F146" s="85"/>
      <c r="G146" s="85"/>
      <c r="O146" s="143"/>
      <c r="P146" s="130"/>
      <c r="Q146" s="143"/>
      <c r="R146" s="130"/>
      <c r="S146" s="134"/>
      <c r="T146" s="144"/>
      <c r="U146" s="144"/>
      <c r="V146" s="144"/>
      <c r="W146" s="134"/>
    </row>
    <row r="147" spans="1:23" x14ac:dyDescent="0.25">
      <c r="A147" s="84"/>
      <c r="B147" s="75"/>
      <c r="C147" s="69"/>
      <c r="D147" s="85"/>
      <c r="E147" s="85"/>
      <c r="F147" s="85"/>
      <c r="G147" s="85"/>
      <c r="O147" s="143"/>
      <c r="P147" s="130"/>
      <c r="Q147" s="143"/>
      <c r="R147" s="130"/>
      <c r="S147" s="134"/>
      <c r="T147" s="144"/>
      <c r="U147" s="144"/>
      <c r="V147" s="144"/>
      <c r="W147" s="134"/>
    </row>
    <row r="148" spans="1:23" x14ac:dyDescent="0.25">
      <c r="A148" s="84"/>
      <c r="B148" s="75"/>
      <c r="C148" s="69"/>
      <c r="D148" s="85"/>
      <c r="E148" s="85"/>
      <c r="F148" s="85"/>
      <c r="G148" s="85"/>
      <c r="O148" s="143"/>
      <c r="P148" s="130"/>
      <c r="Q148" s="143"/>
      <c r="R148" s="130"/>
      <c r="S148" s="134"/>
      <c r="T148" s="144"/>
      <c r="U148" s="144"/>
      <c r="V148" s="144"/>
      <c r="W148" s="134"/>
    </row>
    <row r="149" spans="1:23" x14ac:dyDescent="0.25">
      <c r="A149" s="84"/>
      <c r="B149" s="75"/>
      <c r="C149" s="69"/>
      <c r="D149" s="85"/>
      <c r="E149" s="85"/>
      <c r="F149" s="85"/>
      <c r="G149" s="85"/>
      <c r="O149" s="143"/>
      <c r="P149" s="130"/>
      <c r="Q149" s="143"/>
      <c r="R149" s="130"/>
      <c r="S149" s="134"/>
      <c r="T149" s="144"/>
      <c r="U149" s="144"/>
      <c r="V149" s="144"/>
      <c r="W149" s="134"/>
    </row>
    <row r="150" spans="1:23" x14ac:dyDescent="0.25">
      <c r="A150" s="84"/>
      <c r="B150" s="75"/>
      <c r="C150" s="69"/>
      <c r="D150" s="85"/>
      <c r="E150" s="85"/>
      <c r="F150" s="85"/>
      <c r="G150" s="85"/>
      <c r="O150" s="143"/>
      <c r="P150" s="130"/>
      <c r="Q150" s="143"/>
      <c r="R150" s="130"/>
      <c r="S150" s="134"/>
      <c r="T150" s="144"/>
      <c r="U150" s="144"/>
      <c r="V150" s="144"/>
      <c r="W150" s="134"/>
    </row>
    <row r="151" spans="1:23" x14ac:dyDescent="0.25">
      <c r="A151" s="84"/>
      <c r="B151" s="75"/>
      <c r="C151" s="69"/>
      <c r="D151" s="85"/>
      <c r="E151" s="85"/>
      <c r="F151" s="85"/>
      <c r="G151" s="85"/>
      <c r="O151" s="143"/>
      <c r="P151" s="130"/>
      <c r="Q151" s="143"/>
      <c r="R151" s="130"/>
      <c r="S151" s="134"/>
      <c r="T151" s="144"/>
      <c r="U151" s="144"/>
      <c r="V151" s="144"/>
      <c r="W151" s="134"/>
    </row>
    <row r="152" spans="1:23" x14ac:dyDescent="0.25">
      <c r="A152" s="84"/>
      <c r="B152" s="75"/>
      <c r="C152" s="69"/>
      <c r="D152" s="85"/>
      <c r="E152" s="85"/>
      <c r="F152" s="85"/>
      <c r="G152" s="85"/>
      <c r="O152" s="143"/>
      <c r="P152" s="130"/>
      <c r="Q152" s="143"/>
      <c r="R152" s="130"/>
      <c r="S152" s="134"/>
      <c r="T152" s="144"/>
      <c r="U152" s="144"/>
      <c r="V152" s="144"/>
      <c r="W152" s="134"/>
    </row>
    <row r="153" spans="1:23" x14ac:dyDescent="0.25">
      <c r="A153" s="84"/>
      <c r="B153" s="75"/>
      <c r="C153" s="69"/>
      <c r="D153" s="85"/>
      <c r="E153" s="85"/>
      <c r="F153" s="85"/>
      <c r="G153" s="85"/>
      <c r="O153" s="143"/>
      <c r="P153" s="130"/>
      <c r="Q153" s="143"/>
      <c r="R153" s="130"/>
      <c r="S153" s="134"/>
      <c r="T153" s="144"/>
      <c r="U153" s="144"/>
      <c r="V153" s="144"/>
      <c r="W153" s="134"/>
    </row>
    <row r="154" spans="1:23" x14ac:dyDescent="0.25">
      <c r="A154" s="84"/>
      <c r="B154" s="75"/>
      <c r="C154" s="69"/>
      <c r="D154" s="85"/>
      <c r="E154" s="85"/>
      <c r="F154" s="85"/>
      <c r="G154" s="85"/>
      <c r="O154" s="143"/>
      <c r="P154" s="130"/>
      <c r="Q154" s="143"/>
      <c r="R154" s="130"/>
      <c r="S154" s="134"/>
      <c r="T154" s="144"/>
      <c r="U154" s="144"/>
      <c r="V154" s="144"/>
      <c r="W154" s="134"/>
    </row>
    <row r="155" spans="1:23" x14ac:dyDescent="0.25">
      <c r="A155" s="84"/>
      <c r="B155" s="75"/>
      <c r="C155" s="69"/>
      <c r="D155" s="85"/>
      <c r="E155" s="85"/>
      <c r="F155" s="85"/>
      <c r="G155" s="85"/>
      <c r="O155" s="143"/>
      <c r="P155" s="130"/>
      <c r="Q155" s="143"/>
      <c r="R155" s="130"/>
      <c r="S155" s="134"/>
      <c r="T155" s="144"/>
      <c r="U155" s="144"/>
      <c r="V155" s="144"/>
      <c r="W155" s="134"/>
    </row>
    <row r="156" spans="1:23" x14ac:dyDescent="0.25">
      <c r="A156" s="84"/>
      <c r="B156" s="75"/>
      <c r="C156" s="69"/>
      <c r="D156" s="85"/>
      <c r="E156" s="85"/>
      <c r="F156" s="85"/>
      <c r="G156" s="85"/>
      <c r="O156" s="143"/>
      <c r="P156" s="130"/>
      <c r="Q156" s="143"/>
      <c r="R156" s="130"/>
      <c r="S156" s="134"/>
      <c r="T156" s="144"/>
      <c r="U156" s="144"/>
      <c r="V156" s="144"/>
      <c r="W156" s="134"/>
    </row>
    <row r="157" spans="1:23" x14ac:dyDescent="0.25">
      <c r="A157" s="84"/>
      <c r="B157" s="75"/>
      <c r="C157" s="69"/>
      <c r="D157" s="85"/>
      <c r="E157" s="85"/>
      <c r="F157" s="85"/>
      <c r="G157" s="85"/>
      <c r="O157" s="143"/>
      <c r="P157" s="130"/>
      <c r="Q157" s="143"/>
      <c r="R157" s="130"/>
      <c r="S157" s="134"/>
      <c r="T157" s="144"/>
      <c r="U157" s="144"/>
      <c r="V157" s="144"/>
      <c r="W157" s="134"/>
    </row>
    <row r="158" spans="1:23" x14ac:dyDescent="0.25">
      <c r="A158" s="84"/>
      <c r="B158" s="75"/>
      <c r="C158" s="69"/>
      <c r="D158" s="85"/>
      <c r="E158" s="85"/>
      <c r="F158" s="85"/>
      <c r="G158" s="85"/>
      <c r="O158" s="143"/>
      <c r="P158" s="130"/>
      <c r="Q158" s="143"/>
      <c r="R158" s="130"/>
      <c r="S158" s="134"/>
      <c r="T158" s="144"/>
      <c r="U158" s="144"/>
      <c r="V158" s="144"/>
      <c r="W158" s="134"/>
    </row>
    <row r="159" spans="1:23" x14ac:dyDescent="0.25">
      <c r="A159" s="84"/>
      <c r="B159" s="75"/>
      <c r="C159" s="69"/>
      <c r="D159" s="85"/>
      <c r="E159" s="85"/>
      <c r="F159" s="85"/>
      <c r="G159" s="85"/>
      <c r="O159" s="143"/>
      <c r="P159" s="130"/>
      <c r="Q159" s="143"/>
      <c r="R159" s="130"/>
      <c r="S159" s="134"/>
      <c r="T159" s="144"/>
      <c r="U159" s="144"/>
      <c r="V159" s="144"/>
      <c r="W159" s="134"/>
    </row>
    <row r="160" spans="1:23" x14ac:dyDescent="0.25">
      <c r="A160" s="84"/>
      <c r="B160" s="75"/>
      <c r="C160" s="69"/>
      <c r="D160" s="85"/>
      <c r="E160" s="85"/>
      <c r="F160" s="85"/>
      <c r="G160" s="85"/>
      <c r="O160" s="143"/>
      <c r="P160" s="130"/>
      <c r="Q160" s="143"/>
      <c r="R160" s="130"/>
      <c r="S160" s="134"/>
      <c r="T160" s="144"/>
      <c r="U160" s="144"/>
      <c r="V160" s="144"/>
      <c r="W160" s="134"/>
    </row>
    <row r="161" spans="1:23" x14ac:dyDescent="0.25">
      <c r="A161" s="84"/>
      <c r="B161" s="75"/>
      <c r="C161" s="69"/>
      <c r="D161" s="85"/>
      <c r="E161" s="85"/>
      <c r="F161" s="85"/>
      <c r="G161" s="85"/>
      <c r="O161" s="143"/>
      <c r="P161" s="130"/>
      <c r="Q161" s="143"/>
      <c r="R161" s="130"/>
      <c r="S161" s="134"/>
      <c r="T161" s="144"/>
      <c r="U161" s="144"/>
      <c r="V161" s="144"/>
      <c r="W161" s="134"/>
    </row>
    <row r="162" spans="1:23" x14ac:dyDescent="0.25">
      <c r="A162" s="84"/>
      <c r="B162" s="75"/>
      <c r="C162" s="69"/>
      <c r="D162" s="85"/>
      <c r="E162" s="85"/>
      <c r="F162" s="85"/>
      <c r="G162" s="85"/>
      <c r="O162" s="143"/>
      <c r="P162" s="130"/>
      <c r="Q162" s="143"/>
      <c r="R162" s="130"/>
      <c r="S162" s="134"/>
      <c r="T162" s="144"/>
      <c r="U162" s="144"/>
      <c r="V162" s="144"/>
      <c r="W162" s="134"/>
    </row>
    <row r="163" spans="1:23" x14ac:dyDescent="0.25">
      <c r="A163" s="84"/>
      <c r="B163" s="75"/>
      <c r="C163" s="69"/>
      <c r="D163" s="85"/>
      <c r="E163" s="85"/>
      <c r="F163" s="85"/>
      <c r="G163" s="85"/>
      <c r="O163" s="143"/>
      <c r="P163" s="130"/>
      <c r="Q163" s="143"/>
      <c r="R163" s="130"/>
      <c r="S163" s="134"/>
      <c r="T163" s="144"/>
      <c r="U163" s="144"/>
      <c r="V163" s="144"/>
      <c r="W163" s="134"/>
    </row>
    <row r="164" spans="1:23" x14ac:dyDescent="0.25">
      <c r="A164" s="84"/>
      <c r="B164" s="75"/>
      <c r="C164" s="69"/>
      <c r="D164" s="85"/>
      <c r="E164" s="85"/>
      <c r="F164" s="85"/>
      <c r="G164" s="85"/>
      <c r="O164" s="143"/>
      <c r="P164" s="130"/>
      <c r="Q164" s="143"/>
      <c r="R164" s="130"/>
      <c r="S164" s="134"/>
      <c r="T164" s="144"/>
      <c r="U164" s="144"/>
      <c r="V164" s="144"/>
      <c r="W164" s="134"/>
    </row>
    <row r="165" spans="1:23" x14ac:dyDescent="0.25">
      <c r="A165" s="84"/>
      <c r="B165" s="75"/>
      <c r="C165" s="69"/>
      <c r="D165" s="85"/>
      <c r="E165" s="85"/>
      <c r="F165" s="85"/>
      <c r="G165" s="85"/>
      <c r="O165" s="143"/>
      <c r="P165" s="130"/>
      <c r="Q165" s="143"/>
      <c r="R165" s="130"/>
      <c r="S165" s="134"/>
      <c r="T165" s="144"/>
      <c r="U165" s="144"/>
      <c r="V165" s="144"/>
      <c r="W165" s="134"/>
    </row>
    <row r="166" spans="1:23" x14ac:dyDescent="0.25">
      <c r="A166" s="84"/>
      <c r="B166" s="75"/>
      <c r="C166" s="69"/>
      <c r="D166" s="85"/>
      <c r="E166" s="85"/>
      <c r="F166" s="85"/>
      <c r="G166" s="85"/>
      <c r="O166" s="143"/>
      <c r="P166" s="130"/>
      <c r="Q166" s="143"/>
      <c r="R166" s="130"/>
      <c r="S166" s="134"/>
      <c r="T166" s="144"/>
      <c r="U166" s="144"/>
      <c r="V166" s="144"/>
      <c r="W166" s="134"/>
    </row>
    <row r="167" spans="1:23" x14ac:dyDescent="0.25">
      <c r="A167" s="84"/>
      <c r="B167" s="75"/>
      <c r="C167" s="69"/>
      <c r="D167" s="85"/>
      <c r="E167" s="85"/>
      <c r="F167" s="85"/>
      <c r="G167" s="85"/>
      <c r="O167" s="143"/>
      <c r="P167" s="130"/>
      <c r="Q167" s="143"/>
      <c r="R167" s="130"/>
      <c r="S167" s="134"/>
      <c r="T167" s="144"/>
      <c r="U167" s="144"/>
      <c r="V167" s="144"/>
      <c r="W167" s="134"/>
    </row>
    <row r="168" spans="1:23" x14ac:dyDescent="0.25">
      <c r="A168" s="84"/>
      <c r="B168" s="75"/>
      <c r="C168" s="69"/>
      <c r="D168" s="85"/>
      <c r="E168" s="85"/>
      <c r="F168" s="85"/>
      <c r="G168" s="85"/>
      <c r="O168" s="143"/>
      <c r="P168" s="130"/>
      <c r="Q168" s="143"/>
      <c r="R168" s="130"/>
      <c r="S168" s="134"/>
      <c r="T168" s="144"/>
      <c r="U168" s="144"/>
      <c r="V168" s="144"/>
      <c r="W168" s="134"/>
    </row>
    <row r="169" spans="1:23" x14ac:dyDescent="0.25">
      <c r="A169" s="84"/>
      <c r="B169" s="75"/>
      <c r="C169" s="69"/>
      <c r="D169" s="85"/>
      <c r="E169" s="85"/>
      <c r="F169" s="85"/>
      <c r="G169" s="85"/>
      <c r="O169" s="143"/>
      <c r="P169" s="130"/>
      <c r="Q169" s="143"/>
      <c r="R169" s="130"/>
      <c r="S169" s="134"/>
      <c r="T169" s="144"/>
      <c r="U169" s="144"/>
      <c r="V169" s="144"/>
      <c r="W169" s="134"/>
    </row>
    <row r="170" spans="1:23" x14ac:dyDescent="0.25">
      <c r="A170" s="84"/>
      <c r="B170" s="75"/>
      <c r="C170" s="69"/>
      <c r="D170" s="85"/>
      <c r="E170" s="85"/>
      <c r="F170" s="85"/>
      <c r="G170" s="85"/>
      <c r="O170" s="143"/>
      <c r="P170" s="130"/>
      <c r="Q170" s="143"/>
      <c r="R170" s="130"/>
      <c r="S170" s="134"/>
      <c r="T170" s="144"/>
      <c r="U170" s="144"/>
      <c r="V170" s="144"/>
      <c r="W170" s="134"/>
    </row>
    <row r="171" spans="1:23" x14ac:dyDescent="0.25">
      <c r="A171" s="84"/>
      <c r="B171" s="75"/>
      <c r="C171" s="69"/>
      <c r="D171" s="85"/>
      <c r="E171" s="85"/>
      <c r="F171" s="85"/>
      <c r="G171" s="85"/>
      <c r="O171" s="143"/>
      <c r="P171" s="130"/>
      <c r="Q171" s="143"/>
      <c r="R171" s="130"/>
      <c r="S171" s="134"/>
      <c r="T171" s="144"/>
      <c r="U171" s="144"/>
      <c r="V171" s="144"/>
      <c r="W171" s="134"/>
    </row>
    <row r="172" spans="1:23" x14ac:dyDescent="0.25">
      <c r="A172" s="84"/>
      <c r="B172" s="75"/>
      <c r="C172" s="69"/>
      <c r="D172" s="85"/>
      <c r="E172" s="85"/>
      <c r="F172" s="85"/>
      <c r="G172" s="85"/>
      <c r="O172" s="143"/>
      <c r="P172" s="130"/>
      <c r="Q172" s="143"/>
      <c r="R172" s="130"/>
      <c r="S172" s="134"/>
      <c r="T172" s="144"/>
      <c r="U172" s="144"/>
      <c r="V172" s="144"/>
      <c r="W172" s="134"/>
    </row>
    <row r="173" spans="1:23" x14ac:dyDescent="0.25">
      <c r="A173" s="84"/>
      <c r="B173" s="75"/>
      <c r="C173" s="69"/>
      <c r="D173" s="85"/>
      <c r="E173" s="85"/>
      <c r="F173" s="85"/>
      <c r="G173" s="85"/>
      <c r="O173" s="143"/>
      <c r="P173" s="130"/>
      <c r="Q173" s="143"/>
      <c r="R173" s="130"/>
      <c r="S173" s="134"/>
      <c r="T173" s="144"/>
      <c r="U173" s="144"/>
      <c r="V173" s="144"/>
      <c r="W173" s="134"/>
    </row>
    <row r="174" spans="1:23" x14ac:dyDescent="0.25">
      <c r="A174" s="84"/>
      <c r="B174" s="75"/>
      <c r="C174" s="69"/>
      <c r="D174" s="85"/>
      <c r="E174" s="85"/>
      <c r="F174" s="85"/>
      <c r="G174" s="85"/>
      <c r="O174" s="143"/>
      <c r="P174" s="130"/>
      <c r="Q174" s="143"/>
      <c r="R174" s="130"/>
      <c r="S174" s="134"/>
      <c r="T174" s="144"/>
      <c r="U174" s="144"/>
      <c r="V174" s="144"/>
      <c r="W174" s="134"/>
    </row>
    <row r="175" spans="1:23" x14ac:dyDescent="0.25">
      <c r="A175" s="84"/>
      <c r="B175" s="75"/>
      <c r="C175" s="69"/>
      <c r="D175" s="85"/>
      <c r="E175" s="85"/>
      <c r="F175" s="85"/>
      <c r="G175" s="85"/>
      <c r="O175" s="143"/>
      <c r="P175" s="130"/>
      <c r="Q175" s="143"/>
      <c r="R175" s="130"/>
      <c r="S175" s="134"/>
      <c r="T175" s="144"/>
      <c r="U175" s="144"/>
      <c r="V175" s="144"/>
      <c r="W175" s="134"/>
    </row>
    <row r="176" spans="1:23" x14ac:dyDescent="0.25">
      <c r="A176" s="84"/>
      <c r="B176" s="75"/>
      <c r="C176" s="69"/>
      <c r="D176" s="85"/>
      <c r="E176" s="85"/>
      <c r="F176" s="85"/>
      <c r="G176" s="85"/>
      <c r="O176" s="143"/>
      <c r="P176" s="130"/>
      <c r="Q176" s="143"/>
      <c r="R176" s="130"/>
      <c r="S176" s="134"/>
      <c r="T176" s="144"/>
      <c r="U176" s="144"/>
      <c r="V176" s="144"/>
      <c r="W176" s="134"/>
    </row>
    <row r="177" spans="1:23" x14ac:dyDescent="0.25">
      <c r="A177" s="84"/>
      <c r="B177" s="75"/>
      <c r="C177" s="69"/>
      <c r="D177" s="85"/>
      <c r="E177" s="85"/>
      <c r="F177" s="85"/>
      <c r="G177" s="85"/>
      <c r="O177" s="143"/>
      <c r="P177" s="130"/>
      <c r="Q177" s="143"/>
      <c r="R177" s="130"/>
      <c r="S177" s="134"/>
      <c r="T177" s="144"/>
      <c r="U177" s="144"/>
      <c r="V177" s="144"/>
      <c r="W177" s="134"/>
    </row>
    <row r="178" spans="1:23" x14ac:dyDescent="0.25">
      <c r="A178" s="84"/>
      <c r="B178" s="75"/>
      <c r="C178" s="69"/>
      <c r="D178" s="85"/>
      <c r="E178" s="85"/>
      <c r="F178" s="85"/>
      <c r="G178" s="85"/>
      <c r="O178" s="143"/>
      <c r="P178" s="130"/>
      <c r="Q178" s="143"/>
      <c r="R178" s="130"/>
      <c r="S178" s="134"/>
      <c r="T178" s="144"/>
      <c r="U178" s="144"/>
      <c r="V178" s="144"/>
      <c r="W178" s="134"/>
    </row>
    <row r="179" spans="1:23" x14ac:dyDescent="0.25">
      <c r="A179" s="84"/>
      <c r="B179" s="75"/>
      <c r="C179" s="69"/>
      <c r="D179" s="85"/>
      <c r="E179" s="85"/>
      <c r="F179" s="85"/>
      <c r="G179" s="85"/>
      <c r="O179" s="143"/>
      <c r="P179" s="130"/>
      <c r="Q179" s="143"/>
      <c r="R179" s="130"/>
      <c r="S179" s="134"/>
      <c r="T179" s="144"/>
      <c r="U179" s="144"/>
      <c r="V179" s="144"/>
      <c r="W179" s="134"/>
    </row>
    <row r="180" spans="1:23" x14ac:dyDescent="0.25">
      <c r="A180" s="84"/>
      <c r="B180" s="75"/>
      <c r="C180" s="69"/>
      <c r="D180" s="85"/>
      <c r="E180" s="85"/>
      <c r="F180" s="85"/>
      <c r="G180" s="85"/>
      <c r="O180" s="143"/>
      <c r="P180" s="130"/>
      <c r="Q180" s="143"/>
      <c r="R180" s="130"/>
      <c r="S180" s="134"/>
      <c r="T180" s="144"/>
      <c r="U180" s="144"/>
      <c r="V180" s="144"/>
      <c r="W180" s="134"/>
    </row>
    <row r="181" spans="1:23" x14ac:dyDescent="0.25">
      <c r="A181" s="84"/>
      <c r="B181" s="75"/>
      <c r="C181" s="69"/>
      <c r="D181" s="85"/>
      <c r="E181" s="85"/>
      <c r="F181" s="85"/>
      <c r="G181" s="85"/>
      <c r="O181" s="143"/>
      <c r="P181" s="130"/>
      <c r="Q181" s="143"/>
      <c r="R181" s="130"/>
      <c r="S181" s="134"/>
      <c r="T181" s="144"/>
      <c r="U181" s="144"/>
      <c r="V181" s="144"/>
      <c r="W181" s="134"/>
    </row>
    <row r="182" spans="1:23" x14ac:dyDescent="0.25">
      <c r="A182" s="84"/>
      <c r="B182" s="75"/>
      <c r="C182" s="69"/>
      <c r="D182" s="85"/>
      <c r="E182" s="85"/>
      <c r="F182" s="85"/>
      <c r="G182" s="85"/>
      <c r="O182" s="143"/>
      <c r="P182" s="130"/>
      <c r="Q182" s="143"/>
      <c r="R182" s="130"/>
      <c r="S182" s="134"/>
      <c r="T182" s="144"/>
      <c r="U182" s="144"/>
      <c r="V182" s="144"/>
      <c r="W182" s="134"/>
    </row>
    <row r="183" spans="1:23" x14ac:dyDescent="0.25">
      <c r="A183" s="84"/>
      <c r="B183" s="75"/>
      <c r="C183" s="69"/>
      <c r="D183" s="85"/>
      <c r="E183" s="85"/>
      <c r="F183" s="85"/>
      <c r="G183" s="85"/>
      <c r="O183" s="143"/>
      <c r="P183" s="130"/>
      <c r="Q183" s="143"/>
      <c r="R183" s="130"/>
      <c r="S183" s="134"/>
      <c r="T183" s="144"/>
      <c r="U183" s="144"/>
      <c r="V183" s="144"/>
      <c r="W183" s="134"/>
    </row>
    <row r="184" spans="1:23" x14ac:dyDescent="0.25">
      <c r="A184" s="84"/>
      <c r="B184" s="75"/>
      <c r="C184" s="69"/>
      <c r="D184" s="85"/>
      <c r="E184" s="85"/>
      <c r="F184" s="85"/>
      <c r="G184" s="85"/>
      <c r="O184" s="143"/>
      <c r="P184" s="130"/>
      <c r="Q184" s="143"/>
      <c r="R184" s="130"/>
      <c r="S184" s="134"/>
      <c r="T184" s="144"/>
      <c r="U184" s="144"/>
      <c r="V184" s="144"/>
      <c r="W184" s="134"/>
    </row>
    <row r="185" spans="1:23" x14ac:dyDescent="0.25">
      <c r="A185" s="84"/>
      <c r="B185" s="75"/>
      <c r="C185" s="69"/>
      <c r="D185" s="85"/>
      <c r="E185" s="85"/>
      <c r="F185" s="85"/>
      <c r="G185" s="85"/>
      <c r="O185" s="143"/>
      <c r="P185" s="130"/>
      <c r="Q185" s="143"/>
      <c r="R185" s="130"/>
      <c r="S185" s="134"/>
      <c r="T185" s="144"/>
      <c r="U185" s="144"/>
      <c r="V185" s="144"/>
      <c r="W185" s="134"/>
    </row>
    <row r="186" spans="1:23" x14ac:dyDescent="0.25">
      <c r="A186" s="84"/>
      <c r="B186" s="75"/>
      <c r="C186" s="69"/>
      <c r="D186" s="85"/>
      <c r="E186" s="85"/>
      <c r="F186" s="85"/>
      <c r="G186" s="85"/>
      <c r="O186" s="143"/>
      <c r="P186" s="130"/>
      <c r="Q186" s="143"/>
      <c r="R186" s="130"/>
      <c r="S186" s="134"/>
      <c r="T186" s="144"/>
      <c r="U186" s="144"/>
      <c r="V186" s="144"/>
      <c r="W186" s="134"/>
    </row>
    <row r="187" spans="1:23" x14ac:dyDescent="0.25">
      <c r="A187" s="84"/>
      <c r="B187" s="75"/>
      <c r="C187" s="69"/>
      <c r="D187" s="85"/>
      <c r="E187" s="85"/>
      <c r="F187" s="85"/>
      <c r="G187" s="85"/>
      <c r="O187" s="143"/>
      <c r="P187" s="130"/>
      <c r="Q187" s="143"/>
      <c r="R187" s="130"/>
      <c r="S187" s="134"/>
      <c r="T187" s="144"/>
      <c r="U187" s="144"/>
      <c r="V187" s="144"/>
      <c r="W187" s="134"/>
    </row>
    <row r="188" spans="1:23" x14ac:dyDescent="0.25">
      <c r="A188" s="84"/>
      <c r="B188" s="75"/>
      <c r="C188" s="69"/>
      <c r="D188" s="85"/>
      <c r="E188" s="85"/>
      <c r="F188" s="85"/>
      <c r="G188" s="85"/>
      <c r="O188" s="143"/>
      <c r="P188" s="130"/>
      <c r="Q188" s="143"/>
      <c r="R188" s="130"/>
      <c r="S188" s="134"/>
      <c r="T188" s="144"/>
      <c r="U188" s="144"/>
      <c r="V188" s="144"/>
      <c r="W188" s="134"/>
    </row>
    <row r="189" spans="1:23" x14ac:dyDescent="0.25">
      <c r="A189" s="84"/>
      <c r="B189" s="75"/>
      <c r="C189" s="69"/>
      <c r="D189" s="85"/>
      <c r="E189" s="85"/>
      <c r="F189" s="85"/>
      <c r="G189" s="85"/>
      <c r="O189" s="143"/>
      <c r="P189" s="130"/>
      <c r="Q189" s="143"/>
      <c r="R189" s="130"/>
      <c r="S189" s="134"/>
      <c r="T189" s="144"/>
      <c r="U189" s="144"/>
      <c r="V189" s="144"/>
      <c r="W189" s="134"/>
    </row>
    <row r="190" spans="1:23" x14ac:dyDescent="0.25">
      <c r="A190" s="84"/>
      <c r="B190" s="75"/>
      <c r="C190" s="69"/>
      <c r="D190" s="85"/>
      <c r="E190" s="85"/>
      <c r="F190" s="85"/>
      <c r="G190" s="85"/>
      <c r="O190" s="143"/>
      <c r="P190" s="130"/>
      <c r="Q190" s="143"/>
      <c r="R190" s="130"/>
      <c r="S190" s="134"/>
      <c r="T190" s="144"/>
      <c r="U190" s="144"/>
      <c r="V190" s="144"/>
      <c r="W190" s="134"/>
    </row>
    <row r="191" spans="1:23" x14ac:dyDescent="0.25">
      <c r="A191" s="84"/>
      <c r="B191" s="75"/>
      <c r="C191" s="69"/>
      <c r="D191" s="85"/>
      <c r="E191" s="85"/>
      <c r="F191" s="85"/>
      <c r="G191" s="85"/>
      <c r="O191" s="143"/>
      <c r="P191" s="130"/>
      <c r="Q191" s="143"/>
      <c r="R191" s="130"/>
      <c r="S191" s="134"/>
      <c r="T191" s="144"/>
      <c r="U191" s="144"/>
      <c r="V191" s="144"/>
      <c r="W191" s="134"/>
    </row>
    <row r="192" spans="1:23" x14ac:dyDescent="0.25">
      <c r="A192" s="84"/>
      <c r="B192" s="75"/>
      <c r="C192" s="69"/>
      <c r="D192" s="85"/>
      <c r="E192" s="85"/>
      <c r="F192" s="85"/>
      <c r="G192" s="85"/>
      <c r="O192" s="143"/>
      <c r="P192" s="130"/>
      <c r="Q192" s="143"/>
      <c r="R192" s="130"/>
      <c r="S192" s="134"/>
      <c r="T192" s="144"/>
      <c r="U192" s="144"/>
      <c r="V192" s="144"/>
      <c r="W192" s="134"/>
    </row>
    <row r="193" spans="1:23" x14ac:dyDescent="0.25">
      <c r="A193" s="84"/>
      <c r="B193" s="75"/>
      <c r="C193" s="69"/>
      <c r="D193" s="85"/>
      <c r="E193" s="85"/>
      <c r="F193" s="85"/>
      <c r="G193" s="85"/>
      <c r="O193" s="143"/>
      <c r="P193" s="130"/>
      <c r="Q193" s="143"/>
      <c r="R193" s="130"/>
      <c r="S193" s="134"/>
      <c r="T193" s="144"/>
      <c r="U193" s="144"/>
      <c r="V193" s="144"/>
      <c r="W193" s="134"/>
    </row>
    <row r="194" spans="1:23" x14ac:dyDescent="0.25">
      <c r="A194" s="84"/>
      <c r="B194" s="75"/>
      <c r="C194" s="69"/>
      <c r="D194" s="85"/>
      <c r="E194" s="85"/>
      <c r="F194" s="85"/>
      <c r="G194" s="85"/>
      <c r="O194" s="143"/>
      <c r="P194" s="130"/>
      <c r="Q194" s="143"/>
      <c r="R194" s="130"/>
      <c r="S194" s="134"/>
      <c r="T194" s="144"/>
      <c r="U194" s="144"/>
      <c r="V194" s="144"/>
      <c r="W194" s="134"/>
    </row>
    <row r="195" spans="1:23" x14ac:dyDescent="0.25">
      <c r="A195" s="84"/>
      <c r="B195" s="75"/>
      <c r="C195" s="69"/>
      <c r="D195" s="85"/>
      <c r="E195" s="85"/>
      <c r="F195" s="85"/>
      <c r="G195" s="85"/>
      <c r="O195" s="143"/>
      <c r="P195" s="130"/>
      <c r="Q195" s="143"/>
      <c r="R195" s="130"/>
      <c r="S195" s="134"/>
      <c r="T195" s="144"/>
      <c r="U195" s="144"/>
      <c r="V195" s="144"/>
      <c r="W195" s="134"/>
    </row>
    <row r="196" spans="1:23" x14ac:dyDescent="0.25">
      <c r="A196" s="84"/>
      <c r="B196" s="75"/>
      <c r="C196" s="69"/>
      <c r="D196" s="85"/>
      <c r="E196" s="85"/>
      <c r="F196" s="85"/>
      <c r="G196" s="85"/>
      <c r="O196" s="143"/>
      <c r="P196" s="130"/>
      <c r="Q196" s="143"/>
      <c r="R196" s="130"/>
      <c r="S196" s="134"/>
      <c r="T196" s="144"/>
      <c r="U196" s="144"/>
      <c r="V196" s="144"/>
      <c r="W196" s="134"/>
    </row>
    <row r="197" spans="1:23" x14ac:dyDescent="0.25">
      <c r="A197" s="84"/>
      <c r="B197" s="75"/>
      <c r="C197" s="69"/>
      <c r="D197" s="85"/>
      <c r="E197" s="85"/>
      <c r="F197" s="85"/>
      <c r="G197" s="85"/>
      <c r="O197" s="143"/>
      <c r="P197" s="130"/>
      <c r="Q197" s="143"/>
      <c r="R197" s="130"/>
      <c r="S197" s="134"/>
      <c r="T197" s="144"/>
      <c r="U197" s="144"/>
      <c r="V197" s="144"/>
      <c r="W197" s="134"/>
    </row>
    <row r="198" spans="1:23" x14ac:dyDescent="0.25">
      <c r="A198" s="84"/>
      <c r="B198" s="75"/>
      <c r="C198" s="69"/>
      <c r="D198" s="85"/>
      <c r="E198" s="85"/>
      <c r="F198" s="85"/>
      <c r="G198" s="85"/>
      <c r="O198" s="143"/>
      <c r="P198" s="130"/>
      <c r="Q198" s="143"/>
      <c r="R198" s="130"/>
      <c r="S198" s="134"/>
      <c r="T198" s="144"/>
      <c r="U198" s="144"/>
      <c r="V198" s="144"/>
      <c r="W198" s="134"/>
    </row>
    <row r="199" spans="1:23" x14ac:dyDescent="0.25">
      <c r="A199" s="84"/>
      <c r="B199" s="75"/>
      <c r="C199" s="69"/>
      <c r="D199" s="85"/>
      <c r="E199" s="85"/>
      <c r="F199" s="85"/>
      <c r="G199" s="85"/>
      <c r="O199" s="143"/>
      <c r="P199" s="130"/>
      <c r="Q199" s="143"/>
      <c r="R199" s="130"/>
      <c r="S199" s="134"/>
      <c r="T199" s="144"/>
      <c r="U199" s="144"/>
      <c r="V199" s="144"/>
      <c r="W199" s="134"/>
    </row>
    <row r="200" spans="1:23" x14ac:dyDescent="0.25">
      <c r="A200" s="84"/>
      <c r="B200" s="75"/>
      <c r="C200" s="69"/>
      <c r="D200" s="85"/>
      <c r="E200" s="85"/>
      <c r="F200" s="85"/>
      <c r="G200" s="85"/>
      <c r="O200" s="143"/>
      <c r="P200" s="130"/>
      <c r="Q200" s="143"/>
      <c r="R200" s="130"/>
      <c r="S200" s="134"/>
      <c r="T200" s="144"/>
      <c r="U200" s="144"/>
      <c r="V200" s="144"/>
      <c r="W200" s="134"/>
    </row>
    <row r="201" spans="1:23" x14ac:dyDescent="0.25">
      <c r="A201" s="84"/>
      <c r="B201" s="75"/>
      <c r="C201" s="69"/>
      <c r="D201" s="85"/>
      <c r="E201" s="85"/>
      <c r="F201" s="85"/>
      <c r="G201" s="85"/>
      <c r="O201" s="143"/>
      <c r="P201" s="130"/>
      <c r="Q201" s="143"/>
      <c r="R201" s="130"/>
      <c r="S201" s="134"/>
      <c r="T201" s="144"/>
      <c r="U201" s="144"/>
      <c r="V201" s="144"/>
      <c r="W201" s="134"/>
    </row>
    <row r="202" spans="1:23" x14ac:dyDescent="0.25">
      <c r="A202" s="84"/>
      <c r="B202" s="75"/>
      <c r="C202" s="69"/>
      <c r="D202" s="85"/>
      <c r="E202" s="85"/>
      <c r="F202" s="85"/>
      <c r="G202" s="85"/>
      <c r="O202" s="143"/>
      <c r="P202" s="130"/>
      <c r="Q202" s="143"/>
      <c r="R202" s="130"/>
      <c r="S202" s="134"/>
      <c r="T202" s="144"/>
      <c r="U202" s="144"/>
      <c r="V202" s="144"/>
      <c r="W202" s="134"/>
    </row>
    <row r="203" spans="1:23" x14ac:dyDescent="0.25">
      <c r="A203" s="84"/>
      <c r="B203" s="75"/>
      <c r="C203" s="69"/>
      <c r="D203" s="85"/>
      <c r="E203" s="85"/>
      <c r="F203" s="85"/>
      <c r="G203" s="85"/>
      <c r="O203" s="143"/>
      <c r="P203" s="130"/>
      <c r="Q203" s="143"/>
      <c r="R203" s="130"/>
      <c r="S203" s="134"/>
      <c r="T203" s="144"/>
      <c r="U203" s="144"/>
      <c r="V203" s="144"/>
      <c r="W203" s="134"/>
    </row>
    <row r="204" spans="1:23" x14ac:dyDescent="0.25">
      <c r="A204" s="84"/>
      <c r="B204" s="75"/>
      <c r="C204" s="69"/>
      <c r="D204" s="85"/>
      <c r="E204" s="85"/>
      <c r="F204" s="85"/>
      <c r="G204" s="85"/>
      <c r="O204" s="143"/>
      <c r="P204" s="130"/>
      <c r="Q204" s="143"/>
      <c r="R204" s="130"/>
      <c r="S204" s="134"/>
      <c r="T204" s="144"/>
      <c r="U204" s="144"/>
      <c r="V204" s="144"/>
      <c r="W204" s="134"/>
    </row>
    <row r="205" spans="1:23" x14ac:dyDescent="0.25">
      <c r="A205" s="84"/>
      <c r="B205" s="75"/>
      <c r="C205" s="69"/>
      <c r="D205" s="85"/>
      <c r="E205" s="85"/>
      <c r="F205" s="85"/>
      <c r="G205" s="85"/>
      <c r="O205" s="143"/>
      <c r="P205" s="130"/>
      <c r="Q205" s="143"/>
      <c r="R205" s="130"/>
      <c r="S205" s="134"/>
      <c r="T205" s="144"/>
      <c r="U205" s="144"/>
      <c r="V205" s="144"/>
      <c r="W205" s="134"/>
    </row>
    <row r="206" spans="1:23" x14ac:dyDescent="0.25">
      <c r="A206" s="84"/>
      <c r="B206" s="75"/>
      <c r="C206" s="69"/>
      <c r="D206" s="85"/>
      <c r="E206" s="85"/>
      <c r="F206" s="85"/>
      <c r="G206" s="85"/>
      <c r="O206" s="143"/>
      <c r="P206" s="130"/>
      <c r="Q206" s="143"/>
      <c r="R206" s="130"/>
      <c r="S206" s="134"/>
      <c r="T206" s="144"/>
      <c r="U206" s="144"/>
      <c r="V206" s="144"/>
      <c r="W206" s="134"/>
    </row>
    <row r="207" spans="1:23" x14ac:dyDescent="0.25">
      <c r="A207" s="84"/>
      <c r="B207" s="75"/>
      <c r="C207" s="69"/>
      <c r="D207" s="85"/>
      <c r="E207" s="85"/>
      <c r="F207" s="85"/>
      <c r="G207" s="85"/>
      <c r="O207" s="143"/>
      <c r="P207" s="130"/>
      <c r="Q207" s="143"/>
      <c r="R207" s="130"/>
      <c r="S207" s="134"/>
      <c r="T207" s="144"/>
      <c r="U207" s="144"/>
      <c r="V207" s="144"/>
      <c r="W207" s="134"/>
    </row>
    <row r="208" spans="1:23" x14ac:dyDescent="0.25">
      <c r="A208" s="84"/>
      <c r="B208" s="75"/>
      <c r="C208" s="69"/>
      <c r="D208" s="85"/>
      <c r="E208" s="85"/>
      <c r="F208" s="85"/>
      <c r="G208" s="85"/>
      <c r="O208" s="143"/>
      <c r="P208" s="130"/>
      <c r="Q208" s="143"/>
      <c r="R208" s="130"/>
      <c r="S208" s="134"/>
      <c r="T208" s="144"/>
      <c r="U208" s="144"/>
      <c r="V208" s="144"/>
      <c r="W208" s="134"/>
    </row>
    <row r="209" spans="1:23" x14ac:dyDescent="0.25">
      <c r="A209" s="84"/>
      <c r="B209" s="75"/>
      <c r="C209" s="69"/>
      <c r="D209" s="85"/>
      <c r="E209" s="85"/>
      <c r="F209" s="85"/>
      <c r="G209" s="85"/>
      <c r="O209" s="143"/>
      <c r="P209" s="130"/>
      <c r="Q209" s="143"/>
      <c r="R209" s="130"/>
      <c r="S209" s="134"/>
      <c r="T209" s="144"/>
      <c r="U209" s="144"/>
      <c r="V209" s="144"/>
      <c r="W209" s="134"/>
    </row>
    <row r="210" spans="1:23" x14ac:dyDescent="0.25">
      <c r="A210" s="84"/>
      <c r="B210" s="75"/>
      <c r="C210" s="69"/>
      <c r="D210" s="85"/>
      <c r="E210" s="85"/>
      <c r="F210" s="85"/>
      <c r="G210" s="85"/>
      <c r="O210" s="143"/>
      <c r="P210" s="130"/>
      <c r="Q210" s="143"/>
      <c r="R210" s="130"/>
      <c r="S210" s="134"/>
      <c r="T210" s="144"/>
      <c r="U210" s="144"/>
      <c r="V210" s="144"/>
      <c r="W210" s="134"/>
    </row>
    <row r="211" spans="1:23" x14ac:dyDescent="0.25">
      <c r="A211" s="84"/>
      <c r="B211" s="75"/>
      <c r="C211" s="69"/>
      <c r="D211" s="85"/>
      <c r="E211" s="85"/>
      <c r="F211" s="85"/>
      <c r="G211" s="85"/>
      <c r="O211" s="143"/>
      <c r="P211" s="130"/>
      <c r="Q211" s="143"/>
      <c r="R211" s="130"/>
      <c r="S211" s="134"/>
      <c r="T211" s="144"/>
      <c r="U211" s="144"/>
      <c r="V211" s="144"/>
      <c r="W211" s="134"/>
    </row>
    <row r="212" spans="1:23" x14ac:dyDescent="0.25">
      <c r="A212" s="84"/>
      <c r="B212" s="75"/>
      <c r="C212" s="69"/>
      <c r="D212" s="85"/>
      <c r="E212" s="85"/>
      <c r="F212" s="85"/>
      <c r="G212" s="85"/>
      <c r="O212" s="143"/>
      <c r="P212" s="130"/>
      <c r="Q212" s="143"/>
      <c r="R212" s="130"/>
      <c r="S212" s="134"/>
      <c r="T212" s="144"/>
      <c r="U212" s="144"/>
      <c r="V212" s="144"/>
      <c r="W212" s="134"/>
    </row>
    <row r="213" spans="1:23" x14ac:dyDescent="0.25">
      <c r="A213" s="84"/>
      <c r="B213" s="75"/>
      <c r="C213" s="69"/>
      <c r="D213" s="85"/>
      <c r="E213" s="85"/>
      <c r="F213" s="85"/>
      <c r="G213" s="85"/>
      <c r="O213" s="143"/>
      <c r="P213" s="130"/>
      <c r="Q213" s="143"/>
      <c r="R213" s="130"/>
      <c r="S213" s="134"/>
      <c r="T213" s="144"/>
      <c r="U213" s="144"/>
      <c r="V213" s="144"/>
      <c r="W213" s="134"/>
    </row>
    <row r="214" spans="1:23" x14ac:dyDescent="0.25">
      <c r="A214" s="84"/>
      <c r="B214" s="75"/>
      <c r="C214" s="69"/>
      <c r="D214" s="85"/>
      <c r="E214" s="85"/>
      <c r="F214" s="85"/>
      <c r="G214" s="85"/>
      <c r="O214" s="143"/>
      <c r="P214" s="130"/>
      <c r="Q214" s="143"/>
      <c r="R214" s="130"/>
      <c r="S214" s="134"/>
      <c r="T214" s="144"/>
      <c r="U214" s="144"/>
      <c r="V214" s="144"/>
      <c r="W214" s="134"/>
    </row>
    <row r="215" spans="1:23" x14ac:dyDescent="0.25">
      <c r="A215" s="84"/>
      <c r="B215" s="75"/>
      <c r="C215" s="69"/>
      <c r="D215" s="85"/>
      <c r="E215" s="85"/>
      <c r="F215" s="85"/>
      <c r="G215" s="85"/>
      <c r="O215" s="143"/>
      <c r="P215" s="130"/>
      <c r="Q215" s="143"/>
      <c r="R215" s="130"/>
      <c r="S215" s="134"/>
      <c r="T215" s="144"/>
      <c r="U215" s="144"/>
      <c r="V215" s="144"/>
      <c r="W215" s="134"/>
    </row>
    <row r="216" spans="1:23" x14ac:dyDescent="0.25">
      <c r="A216" s="84"/>
      <c r="B216" s="75"/>
      <c r="C216" s="69"/>
      <c r="D216" s="85"/>
      <c r="E216" s="85"/>
      <c r="F216" s="85"/>
      <c r="G216" s="85"/>
      <c r="O216" s="143"/>
      <c r="P216" s="130"/>
      <c r="Q216" s="143"/>
      <c r="R216" s="130"/>
      <c r="S216" s="134"/>
      <c r="T216" s="144"/>
      <c r="U216" s="144"/>
      <c r="V216" s="144"/>
      <c r="W216" s="134"/>
    </row>
    <row r="217" spans="1:23" x14ac:dyDescent="0.25">
      <c r="A217" s="84"/>
      <c r="B217" s="75"/>
      <c r="C217" s="69"/>
      <c r="D217" s="85"/>
      <c r="E217" s="85"/>
      <c r="F217" s="85"/>
      <c r="G217" s="85"/>
      <c r="O217" s="143"/>
      <c r="P217" s="130"/>
      <c r="Q217" s="143"/>
      <c r="R217" s="130"/>
      <c r="S217" s="134"/>
      <c r="T217" s="144"/>
      <c r="U217" s="144"/>
      <c r="V217" s="144"/>
      <c r="W217" s="134"/>
    </row>
    <row r="218" spans="1:23" x14ac:dyDescent="0.25">
      <c r="A218" s="84"/>
      <c r="B218" s="75"/>
      <c r="C218" s="69"/>
      <c r="D218" s="85"/>
      <c r="E218" s="85"/>
      <c r="F218" s="85"/>
      <c r="G218" s="85"/>
      <c r="O218" s="143"/>
      <c r="P218" s="130"/>
      <c r="Q218" s="143"/>
      <c r="R218" s="130"/>
      <c r="S218" s="134"/>
      <c r="T218" s="144"/>
      <c r="U218" s="144"/>
      <c r="V218" s="144"/>
      <c r="W218" s="134"/>
    </row>
    <row r="219" spans="1:23" x14ac:dyDescent="0.25">
      <c r="A219" s="84"/>
      <c r="B219" s="75"/>
      <c r="C219" s="69"/>
      <c r="D219" s="85"/>
      <c r="E219" s="85"/>
      <c r="F219" s="85"/>
      <c r="G219" s="85"/>
      <c r="O219" s="143"/>
      <c r="P219" s="130"/>
      <c r="Q219" s="143"/>
      <c r="R219" s="130"/>
      <c r="S219" s="134"/>
      <c r="T219" s="144"/>
      <c r="U219" s="144"/>
      <c r="V219" s="144"/>
      <c r="W219" s="134"/>
    </row>
    <row r="220" spans="1:23" x14ac:dyDescent="0.25">
      <c r="A220" s="84"/>
      <c r="B220" s="75"/>
      <c r="C220" s="69"/>
      <c r="D220" s="85"/>
      <c r="E220" s="85"/>
      <c r="F220" s="85"/>
      <c r="G220" s="85"/>
      <c r="O220" s="143"/>
      <c r="P220" s="130"/>
      <c r="Q220" s="143"/>
      <c r="R220" s="130"/>
      <c r="S220" s="134"/>
      <c r="T220" s="144"/>
      <c r="U220" s="144"/>
      <c r="V220" s="144"/>
      <c r="W220" s="134"/>
    </row>
    <row r="221" spans="1:23" x14ac:dyDescent="0.25">
      <c r="A221" s="84"/>
      <c r="B221" s="75"/>
      <c r="C221" s="69"/>
      <c r="D221" s="85"/>
      <c r="E221" s="85"/>
      <c r="F221" s="85"/>
      <c r="G221" s="85"/>
      <c r="O221" s="143"/>
      <c r="P221" s="130"/>
      <c r="Q221" s="143"/>
      <c r="R221" s="130"/>
      <c r="S221" s="134"/>
      <c r="T221" s="144"/>
      <c r="U221" s="144"/>
      <c r="V221" s="144"/>
      <c r="W221" s="134"/>
    </row>
    <row r="222" spans="1:23" x14ac:dyDescent="0.25">
      <c r="A222" s="84"/>
      <c r="B222" s="75"/>
      <c r="C222" s="69"/>
      <c r="D222" s="85"/>
      <c r="E222" s="85"/>
      <c r="F222" s="85"/>
      <c r="G222" s="85"/>
      <c r="O222" s="143"/>
      <c r="P222" s="130"/>
      <c r="Q222" s="143"/>
      <c r="R222" s="130"/>
      <c r="S222" s="134"/>
      <c r="T222" s="144"/>
      <c r="U222" s="144"/>
      <c r="V222" s="144"/>
      <c r="W222" s="134"/>
    </row>
    <row r="223" spans="1:23" x14ac:dyDescent="0.25">
      <c r="A223" s="84"/>
      <c r="B223" s="75"/>
      <c r="C223" s="69"/>
      <c r="D223" s="85"/>
      <c r="E223" s="85"/>
      <c r="F223" s="85"/>
      <c r="G223" s="85"/>
      <c r="O223" s="143"/>
      <c r="P223" s="130"/>
      <c r="Q223" s="143"/>
      <c r="R223" s="130"/>
      <c r="S223" s="134"/>
      <c r="T223" s="144"/>
      <c r="U223" s="144"/>
      <c r="V223" s="144"/>
      <c r="W223" s="134"/>
    </row>
    <row r="224" spans="1:23" x14ac:dyDescent="0.25">
      <c r="A224" s="84"/>
      <c r="B224" s="75"/>
      <c r="C224" s="69"/>
      <c r="D224" s="85"/>
      <c r="E224" s="85"/>
      <c r="F224" s="85"/>
      <c r="G224" s="85"/>
      <c r="O224" s="143"/>
      <c r="P224" s="130"/>
      <c r="Q224" s="143"/>
      <c r="R224" s="130"/>
      <c r="S224" s="134"/>
      <c r="T224" s="144"/>
      <c r="U224" s="144"/>
      <c r="V224" s="144"/>
      <c r="W224" s="134"/>
    </row>
    <row r="225" spans="1:23" x14ac:dyDescent="0.25">
      <c r="A225" s="84"/>
      <c r="B225" s="75"/>
      <c r="C225" s="69"/>
      <c r="D225" s="85"/>
      <c r="E225" s="85"/>
      <c r="F225" s="85"/>
      <c r="G225" s="85"/>
      <c r="O225" s="143"/>
      <c r="P225" s="130"/>
      <c r="Q225" s="143"/>
      <c r="R225" s="130"/>
      <c r="S225" s="134"/>
      <c r="T225" s="144"/>
      <c r="U225" s="144"/>
      <c r="V225" s="144"/>
      <c r="W225" s="134"/>
    </row>
    <row r="226" spans="1:23" x14ac:dyDescent="0.25">
      <c r="A226" s="84"/>
      <c r="B226" s="75"/>
      <c r="C226" s="69"/>
      <c r="D226" s="85"/>
      <c r="E226" s="85"/>
      <c r="F226" s="85"/>
      <c r="G226" s="85"/>
      <c r="O226" s="143"/>
      <c r="P226" s="130"/>
      <c r="Q226" s="143"/>
      <c r="R226" s="130"/>
      <c r="S226" s="134"/>
      <c r="T226" s="144"/>
      <c r="U226" s="144"/>
      <c r="V226" s="144"/>
      <c r="W226" s="134"/>
    </row>
    <row r="227" spans="1:23" x14ac:dyDescent="0.25">
      <c r="A227" s="84"/>
      <c r="B227" s="75"/>
      <c r="C227" s="69"/>
      <c r="D227" s="85"/>
      <c r="E227" s="85"/>
      <c r="F227" s="85"/>
      <c r="G227" s="85"/>
      <c r="O227" s="143"/>
      <c r="P227" s="130"/>
      <c r="Q227" s="143"/>
      <c r="R227" s="130"/>
      <c r="S227" s="134"/>
      <c r="T227" s="144"/>
      <c r="U227" s="144"/>
      <c r="V227" s="144"/>
      <c r="W227" s="134"/>
    </row>
    <row r="228" spans="1:23" x14ac:dyDescent="0.25">
      <c r="A228" s="84"/>
      <c r="B228" s="75"/>
      <c r="C228" s="69"/>
      <c r="D228" s="85"/>
      <c r="E228" s="85"/>
      <c r="F228" s="85"/>
      <c r="G228" s="85"/>
      <c r="O228" s="143"/>
      <c r="P228" s="130"/>
      <c r="Q228" s="143"/>
      <c r="R228" s="130"/>
      <c r="S228" s="134"/>
      <c r="T228" s="144"/>
      <c r="U228" s="144"/>
      <c r="V228" s="144"/>
      <c r="W228" s="134"/>
    </row>
    <row r="229" spans="1:23" x14ac:dyDescent="0.25">
      <c r="A229" s="84"/>
      <c r="B229" s="75"/>
      <c r="C229" s="69"/>
      <c r="D229" s="85"/>
      <c r="E229" s="85"/>
      <c r="F229" s="85"/>
      <c r="G229" s="85"/>
      <c r="O229" s="143"/>
      <c r="P229" s="130"/>
      <c r="Q229" s="143"/>
      <c r="R229" s="130"/>
      <c r="S229" s="134"/>
      <c r="T229" s="144"/>
      <c r="U229" s="144"/>
      <c r="V229" s="144"/>
      <c r="W229" s="134"/>
    </row>
    <row r="230" spans="1:23" x14ac:dyDescent="0.25">
      <c r="A230" s="84"/>
      <c r="B230" s="75"/>
      <c r="C230" s="69"/>
      <c r="D230" s="85"/>
      <c r="E230" s="85"/>
      <c r="F230" s="85"/>
      <c r="G230" s="85"/>
      <c r="O230" s="143"/>
      <c r="P230" s="130"/>
      <c r="Q230" s="143"/>
      <c r="R230" s="130"/>
      <c r="S230" s="134"/>
      <c r="T230" s="144"/>
      <c r="U230" s="144"/>
      <c r="V230" s="144"/>
      <c r="W230" s="134"/>
    </row>
    <row r="231" spans="1:23" x14ac:dyDescent="0.25">
      <c r="A231" s="84"/>
      <c r="B231" s="75"/>
      <c r="C231" s="69"/>
      <c r="D231" s="85"/>
      <c r="E231" s="85"/>
      <c r="F231" s="85"/>
      <c r="G231" s="85"/>
      <c r="O231" s="143"/>
      <c r="P231" s="130"/>
      <c r="Q231" s="143"/>
      <c r="R231" s="130"/>
      <c r="S231" s="134"/>
      <c r="T231" s="144"/>
      <c r="U231" s="144"/>
      <c r="V231" s="144"/>
      <c r="W231" s="134"/>
    </row>
    <row r="232" spans="1:23" x14ac:dyDescent="0.25">
      <c r="A232" s="84"/>
      <c r="B232" s="75"/>
      <c r="C232" s="69"/>
      <c r="D232" s="85"/>
      <c r="E232" s="85"/>
      <c r="F232" s="85"/>
      <c r="G232" s="85"/>
      <c r="O232" s="143"/>
      <c r="P232" s="130"/>
      <c r="Q232" s="143"/>
      <c r="R232" s="130"/>
      <c r="S232" s="134"/>
      <c r="T232" s="144"/>
      <c r="U232" s="144"/>
      <c r="V232" s="144"/>
      <c r="W232" s="134"/>
    </row>
    <row r="233" spans="1:23" x14ac:dyDescent="0.25">
      <c r="A233" s="84"/>
      <c r="B233" s="75"/>
      <c r="C233" s="69"/>
      <c r="D233" s="85"/>
      <c r="E233" s="85"/>
      <c r="F233" s="85"/>
      <c r="G233" s="85"/>
      <c r="O233" s="143"/>
      <c r="P233" s="130"/>
      <c r="Q233" s="143"/>
      <c r="R233" s="130"/>
      <c r="S233" s="134"/>
      <c r="T233" s="144"/>
      <c r="U233" s="144"/>
      <c r="V233" s="144"/>
      <c r="W233" s="134"/>
    </row>
    <row r="234" spans="1:23" x14ac:dyDescent="0.25">
      <c r="A234" s="84"/>
      <c r="B234" s="75"/>
      <c r="C234" s="69"/>
      <c r="D234" s="85"/>
      <c r="E234" s="85"/>
      <c r="F234" s="85"/>
      <c r="G234" s="85"/>
      <c r="O234" s="143"/>
      <c r="P234" s="130"/>
      <c r="Q234" s="143"/>
      <c r="R234" s="130"/>
      <c r="S234" s="134"/>
      <c r="T234" s="144"/>
      <c r="U234" s="144"/>
      <c r="V234" s="144"/>
      <c r="W234" s="134"/>
    </row>
    <row r="235" spans="1:23" x14ac:dyDescent="0.25">
      <c r="A235" s="84"/>
      <c r="B235" s="75"/>
      <c r="C235" s="69"/>
      <c r="D235" s="85"/>
      <c r="E235" s="85"/>
      <c r="F235" s="85"/>
      <c r="G235" s="85"/>
      <c r="O235" s="143"/>
      <c r="P235" s="130"/>
      <c r="Q235" s="143"/>
      <c r="R235" s="130"/>
      <c r="S235" s="134"/>
      <c r="T235" s="144"/>
      <c r="U235" s="144"/>
      <c r="V235" s="144"/>
      <c r="W235" s="134"/>
    </row>
    <row r="236" spans="1:23" x14ac:dyDescent="0.25">
      <c r="A236" s="84"/>
      <c r="B236" s="75"/>
      <c r="C236" s="69"/>
      <c r="D236" s="85"/>
      <c r="E236" s="85"/>
      <c r="F236" s="85"/>
      <c r="G236" s="85"/>
      <c r="O236" s="143"/>
      <c r="P236" s="130"/>
      <c r="Q236" s="143"/>
      <c r="R236" s="130"/>
      <c r="S236" s="134"/>
      <c r="T236" s="144"/>
      <c r="U236" s="144"/>
      <c r="V236" s="144"/>
      <c r="W236" s="134"/>
    </row>
    <row r="237" spans="1:23" x14ac:dyDescent="0.25">
      <c r="A237" s="84"/>
      <c r="B237" s="75"/>
      <c r="C237" s="69"/>
      <c r="D237" s="85"/>
      <c r="E237" s="85"/>
      <c r="F237" s="85"/>
      <c r="G237" s="85"/>
      <c r="O237" s="143"/>
      <c r="P237" s="130"/>
      <c r="Q237" s="143"/>
      <c r="R237" s="130"/>
      <c r="S237" s="134"/>
      <c r="T237" s="144"/>
      <c r="U237" s="144"/>
      <c r="V237" s="144"/>
      <c r="W237" s="134"/>
    </row>
    <row r="238" spans="1:23" x14ac:dyDescent="0.25">
      <c r="A238" s="84"/>
      <c r="B238" s="75"/>
      <c r="C238" s="69"/>
      <c r="D238" s="85"/>
      <c r="E238" s="85"/>
      <c r="F238" s="85"/>
      <c r="G238" s="85"/>
      <c r="O238" s="143"/>
      <c r="P238" s="130"/>
      <c r="Q238" s="143"/>
      <c r="R238" s="130"/>
      <c r="S238" s="134"/>
      <c r="T238" s="144"/>
      <c r="U238" s="144"/>
      <c r="V238" s="144"/>
      <c r="W238" s="134"/>
    </row>
    <row r="239" spans="1:23" x14ac:dyDescent="0.25">
      <c r="A239" s="84"/>
      <c r="B239" s="75"/>
      <c r="C239" s="69"/>
      <c r="D239" s="85"/>
      <c r="E239" s="85"/>
      <c r="F239" s="85"/>
      <c r="G239" s="85"/>
      <c r="O239" s="143"/>
      <c r="P239" s="130"/>
      <c r="Q239" s="143"/>
      <c r="R239" s="130"/>
      <c r="S239" s="134"/>
      <c r="T239" s="144"/>
      <c r="U239" s="144"/>
      <c r="V239" s="144"/>
      <c r="W239" s="134"/>
    </row>
    <row r="240" spans="1:23" x14ac:dyDescent="0.25">
      <c r="A240" s="84"/>
      <c r="B240" s="75"/>
      <c r="C240" s="69"/>
      <c r="D240" s="85"/>
      <c r="E240" s="85"/>
      <c r="F240" s="85"/>
      <c r="G240" s="85"/>
      <c r="O240" s="143"/>
      <c r="P240" s="130"/>
      <c r="Q240" s="143"/>
      <c r="R240" s="130"/>
      <c r="S240" s="134"/>
      <c r="T240" s="144"/>
      <c r="U240" s="144"/>
      <c r="V240" s="144"/>
      <c r="W240" s="134"/>
    </row>
    <row r="241" spans="1:23" x14ac:dyDescent="0.25">
      <c r="A241" s="84"/>
      <c r="B241" s="75"/>
      <c r="C241" s="69"/>
      <c r="D241" s="85"/>
      <c r="E241" s="85"/>
      <c r="F241" s="85"/>
      <c r="G241" s="85"/>
      <c r="O241" s="143"/>
      <c r="P241" s="130"/>
      <c r="Q241" s="143"/>
      <c r="R241" s="130"/>
      <c r="S241" s="134"/>
      <c r="T241" s="144"/>
      <c r="U241" s="144"/>
      <c r="V241" s="144"/>
      <c r="W241" s="134"/>
    </row>
    <row r="242" spans="1:23" x14ac:dyDescent="0.25">
      <c r="A242" s="84"/>
      <c r="B242" s="75"/>
      <c r="C242" s="69"/>
      <c r="D242" s="85"/>
      <c r="E242" s="85"/>
      <c r="F242" s="85"/>
      <c r="G242" s="85"/>
      <c r="O242" s="143"/>
      <c r="P242" s="130"/>
      <c r="Q242" s="143"/>
      <c r="R242" s="130"/>
      <c r="S242" s="134"/>
      <c r="T242" s="144"/>
      <c r="U242" s="144"/>
      <c r="V242" s="144"/>
      <c r="W242" s="134"/>
    </row>
    <row r="243" spans="1:23" x14ac:dyDescent="0.25">
      <c r="A243" s="84"/>
      <c r="B243" s="75"/>
      <c r="C243" s="69"/>
      <c r="D243" s="85"/>
      <c r="E243" s="85"/>
      <c r="F243" s="85"/>
      <c r="G243" s="85"/>
      <c r="O243" s="143"/>
      <c r="P243" s="130"/>
      <c r="Q243" s="143"/>
      <c r="R243" s="130"/>
      <c r="S243" s="134"/>
      <c r="T243" s="144"/>
      <c r="U243" s="144"/>
      <c r="V243" s="144"/>
      <c r="W243" s="134"/>
    </row>
    <row r="244" spans="1:23" x14ac:dyDescent="0.25">
      <c r="A244" s="84"/>
      <c r="B244" s="75"/>
      <c r="C244" s="69"/>
      <c r="D244" s="85"/>
      <c r="E244" s="85"/>
      <c r="F244" s="85"/>
      <c r="G244" s="85"/>
      <c r="O244" s="143"/>
      <c r="P244" s="130"/>
      <c r="Q244" s="143"/>
      <c r="R244" s="130"/>
      <c r="S244" s="134"/>
      <c r="T244" s="144"/>
      <c r="U244" s="144"/>
      <c r="V244" s="144"/>
      <c r="W244" s="134"/>
    </row>
    <row r="245" spans="1:23" x14ac:dyDescent="0.25">
      <c r="A245" s="84"/>
      <c r="B245" s="75"/>
      <c r="C245" s="69"/>
      <c r="D245" s="85"/>
      <c r="E245" s="85"/>
      <c r="F245" s="85"/>
      <c r="G245" s="85"/>
      <c r="O245" s="143"/>
      <c r="P245" s="130"/>
      <c r="Q245" s="143"/>
      <c r="R245" s="130"/>
      <c r="S245" s="134"/>
      <c r="T245" s="144"/>
      <c r="U245" s="144"/>
      <c r="V245" s="144"/>
      <c r="W245" s="134"/>
    </row>
    <row r="246" spans="1:23" x14ac:dyDescent="0.25">
      <c r="A246" s="84"/>
      <c r="B246" s="75"/>
      <c r="C246" s="69"/>
      <c r="D246" s="85"/>
      <c r="E246" s="85"/>
      <c r="F246" s="85"/>
      <c r="G246" s="85"/>
      <c r="O246" s="143"/>
      <c r="P246" s="130"/>
      <c r="Q246" s="143"/>
      <c r="R246" s="130"/>
      <c r="S246" s="134"/>
      <c r="T246" s="144"/>
      <c r="U246" s="144"/>
      <c r="V246" s="144"/>
      <c r="W246" s="134"/>
    </row>
    <row r="247" spans="1:23" x14ac:dyDescent="0.25">
      <c r="A247" s="84"/>
      <c r="B247" s="75"/>
      <c r="C247" s="69"/>
      <c r="D247" s="85"/>
      <c r="E247" s="85"/>
      <c r="F247" s="85"/>
      <c r="G247" s="85"/>
      <c r="O247" s="143"/>
      <c r="P247" s="130"/>
      <c r="Q247" s="143"/>
      <c r="R247" s="130"/>
      <c r="S247" s="134"/>
      <c r="T247" s="144"/>
      <c r="U247" s="144"/>
      <c r="V247" s="144"/>
      <c r="W247" s="134"/>
    </row>
    <row r="248" spans="1:23" x14ac:dyDescent="0.25">
      <c r="A248" s="84"/>
      <c r="B248" s="75"/>
      <c r="C248" s="69"/>
      <c r="D248" s="85"/>
      <c r="E248" s="85"/>
      <c r="F248" s="85"/>
      <c r="G248" s="85"/>
      <c r="O248" s="143"/>
      <c r="P248" s="130"/>
      <c r="Q248" s="143"/>
      <c r="R248" s="130"/>
      <c r="S248" s="134"/>
      <c r="T248" s="144"/>
      <c r="U248" s="144"/>
      <c r="V248" s="144"/>
      <c r="W248" s="134"/>
    </row>
    <row r="249" spans="1:23" x14ac:dyDescent="0.25">
      <c r="A249" s="84"/>
      <c r="B249" s="75"/>
      <c r="C249" s="69"/>
      <c r="D249" s="85"/>
      <c r="E249" s="85"/>
      <c r="F249" s="85"/>
      <c r="G249" s="85"/>
      <c r="O249" s="143"/>
      <c r="P249" s="130"/>
      <c r="Q249" s="143"/>
      <c r="R249" s="130"/>
      <c r="S249" s="134"/>
      <c r="T249" s="144"/>
      <c r="U249" s="144"/>
      <c r="V249" s="144"/>
      <c r="W249" s="134"/>
    </row>
    <row r="250" spans="1:23" x14ac:dyDescent="0.25">
      <c r="A250" s="84"/>
      <c r="B250" s="75"/>
      <c r="C250" s="69"/>
      <c r="D250" s="85"/>
      <c r="E250" s="85"/>
      <c r="F250" s="85"/>
      <c r="G250" s="85"/>
      <c r="O250" s="143"/>
      <c r="P250" s="130"/>
      <c r="Q250" s="143"/>
      <c r="R250" s="130"/>
      <c r="S250" s="134"/>
      <c r="T250" s="144"/>
      <c r="U250" s="144"/>
      <c r="V250" s="144"/>
      <c r="W250" s="134"/>
    </row>
    <row r="251" spans="1:23" x14ac:dyDescent="0.25">
      <c r="A251" s="84"/>
      <c r="B251" s="75"/>
      <c r="C251" s="69"/>
      <c r="D251" s="85"/>
      <c r="E251" s="85"/>
      <c r="F251" s="85"/>
      <c r="G251" s="85"/>
      <c r="O251" s="143"/>
      <c r="P251" s="130"/>
      <c r="Q251" s="143"/>
      <c r="R251" s="130"/>
      <c r="S251" s="134"/>
      <c r="T251" s="144"/>
      <c r="U251" s="144"/>
      <c r="V251" s="144"/>
      <c r="W251" s="134"/>
    </row>
    <row r="252" spans="1:23" x14ac:dyDescent="0.25">
      <c r="A252" s="84"/>
      <c r="B252" s="75"/>
      <c r="C252" s="69"/>
      <c r="D252" s="85"/>
      <c r="E252" s="85"/>
      <c r="F252" s="85"/>
      <c r="G252" s="85"/>
      <c r="O252" s="143"/>
      <c r="P252" s="130"/>
      <c r="Q252" s="143"/>
      <c r="R252" s="130"/>
      <c r="S252" s="134"/>
      <c r="T252" s="144"/>
      <c r="U252" s="144"/>
      <c r="V252" s="144"/>
      <c r="W252" s="134"/>
    </row>
    <row r="253" spans="1:23" x14ac:dyDescent="0.25">
      <c r="A253" s="84"/>
      <c r="B253" s="75"/>
      <c r="C253" s="69"/>
      <c r="D253" s="85"/>
      <c r="E253" s="85"/>
      <c r="F253" s="85"/>
      <c r="G253" s="85"/>
      <c r="O253" s="143"/>
      <c r="P253" s="130"/>
      <c r="Q253" s="143"/>
      <c r="R253" s="130"/>
      <c r="S253" s="134"/>
      <c r="T253" s="144"/>
      <c r="U253" s="144"/>
      <c r="V253" s="144"/>
      <c r="W253" s="134"/>
    </row>
    <row r="254" spans="1:23" x14ac:dyDescent="0.25">
      <c r="A254" s="84"/>
      <c r="B254" s="75"/>
      <c r="C254" s="69"/>
      <c r="D254" s="85"/>
      <c r="E254" s="85"/>
      <c r="F254" s="85"/>
      <c r="G254" s="85"/>
      <c r="O254" s="143"/>
      <c r="P254" s="130"/>
      <c r="Q254" s="143"/>
      <c r="R254" s="130"/>
      <c r="S254" s="134"/>
      <c r="T254" s="144"/>
      <c r="U254" s="144"/>
      <c r="V254" s="144"/>
      <c r="W254" s="134"/>
    </row>
    <row r="255" spans="1:23" x14ac:dyDescent="0.25">
      <c r="A255" s="84"/>
      <c r="B255" s="75"/>
      <c r="C255" s="69"/>
      <c r="D255" s="85"/>
      <c r="E255" s="85"/>
      <c r="F255" s="85"/>
      <c r="G255" s="85"/>
      <c r="O255" s="143"/>
      <c r="P255" s="130"/>
      <c r="Q255" s="143"/>
      <c r="R255" s="130"/>
      <c r="S255" s="134"/>
      <c r="T255" s="144"/>
      <c r="U255" s="144"/>
      <c r="V255" s="144"/>
      <c r="W255" s="134"/>
    </row>
    <row r="256" spans="1:23" x14ac:dyDescent="0.25">
      <c r="A256" s="84"/>
      <c r="B256" s="75"/>
      <c r="C256" s="69"/>
      <c r="D256" s="85"/>
      <c r="E256" s="85"/>
      <c r="F256" s="85"/>
      <c r="G256" s="85"/>
      <c r="O256" s="143"/>
      <c r="P256" s="130"/>
      <c r="Q256" s="143"/>
      <c r="R256" s="130"/>
      <c r="S256" s="134"/>
      <c r="T256" s="144"/>
      <c r="U256" s="144"/>
      <c r="V256" s="144"/>
      <c r="W256" s="134"/>
    </row>
    <row r="257" spans="1:23" x14ac:dyDescent="0.25">
      <c r="A257" s="84"/>
      <c r="B257" s="75"/>
      <c r="C257" s="69"/>
      <c r="D257" s="85"/>
      <c r="E257" s="85"/>
      <c r="F257" s="85"/>
      <c r="G257" s="85"/>
      <c r="O257" s="143"/>
      <c r="P257" s="130"/>
      <c r="Q257" s="143"/>
      <c r="R257" s="130"/>
      <c r="S257" s="134"/>
      <c r="T257" s="144"/>
      <c r="U257" s="144"/>
      <c r="V257" s="144"/>
      <c r="W257" s="134"/>
    </row>
    <row r="258" spans="1:23" x14ac:dyDescent="0.25">
      <c r="A258" s="84"/>
      <c r="B258" s="75"/>
      <c r="C258" s="69"/>
      <c r="D258" s="85"/>
      <c r="E258" s="85"/>
      <c r="F258" s="85"/>
      <c r="G258" s="85"/>
      <c r="O258" s="143"/>
      <c r="P258" s="130"/>
      <c r="Q258" s="143"/>
      <c r="R258" s="130"/>
      <c r="S258" s="134"/>
      <c r="T258" s="144"/>
      <c r="U258" s="144"/>
      <c r="V258" s="144"/>
      <c r="W258" s="134"/>
    </row>
    <row r="259" spans="1:23" x14ac:dyDescent="0.25">
      <c r="A259" s="84"/>
      <c r="B259" s="75"/>
      <c r="C259" s="69"/>
      <c r="D259" s="85"/>
      <c r="E259" s="85"/>
      <c r="F259" s="85"/>
      <c r="G259" s="85"/>
      <c r="O259" s="143"/>
      <c r="P259" s="130"/>
      <c r="Q259" s="143"/>
      <c r="R259" s="130"/>
      <c r="S259" s="134"/>
      <c r="T259" s="144"/>
      <c r="U259" s="144"/>
      <c r="V259" s="144"/>
      <c r="W259" s="134"/>
    </row>
    <row r="260" spans="1:23" x14ac:dyDescent="0.25">
      <c r="A260" s="84"/>
      <c r="B260" s="75"/>
      <c r="C260" s="69"/>
      <c r="D260" s="85"/>
      <c r="E260" s="85"/>
      <c r="F260" s="85"/>
      <c r="G260" s="85"/>
      <c r="O260" s="143"/>
      <c r="P260" s="130"/>
      <c r="Q260" s="143"/>
      <c r="R260" s="130"/>
      <c r="S260" s="134"/>
      <c r="T260" s="144"/>
      <c r="U260" s="144"/>
      <c r="V260" s="144"/>
      <c r="W260" s="134"/>
    </row>
    <row r="261" spans="1:23" x14ac:dyDescent="0.25">
      <c r="A261" s="84"/>
      <c r="B261" s="75"/>
      <c r="C261" s="69"/>
      <c r="D261" s="85"/>
      <c r="E261" s="85"/>
      <c r="F261" s="85"/>
      <c r="G261" s="85"/>
      <c r="I261" s="145"/>
      <c r="O261" s="143"/>
      <c r="P261" s="130"/>
      <c r="Q261" s="143"/>
      <c r="R261" s="130"/>
      <c r="S261" s="134"/>
      <c r="T261" s="144"/>
      <c r="U261" s="144"/>
      <c r="V261" s="144"/>
      <c r="W261" s="134"/>
    </row>
    <row r="262" spans="1:23" x14ac:dyDescent="0.25">
      <c r="Q262" s="143"/>
      <c r="R262" s="130"/>
      <c r="S262" s="134"/>
      <c r="T262" s="144"/>
      <c r="U262" s="144"/>
      <c r="V262" s="144"/>
      <c r="W262" s="134"/>
    </row>
    <row r="263" spans="1:23" x14ac:dyDescent="0.25">
      <c r="Q263" s="143"/>
      <c r="R263" s="130"/>
      <c r="S263" s="134"/>
      <c r="T263" s="144"/>
      <c r="U263" s="144"/>
      <c r="V263" s="144"/>
      <c r="W263" s="134"/>
    </row>
    <row r="264" spans="1:23" x14ac:dyDescent="0.25">
      <c r="Q264" s="143" t="str">
        <f t="shared" ref="Q264:Q274" si="27">IF(R264="","",EDATE(Q263,1))</f>
        <v/>
      </c>
      <c r="R264" s="130" t="str">
        <f t="shared" ref="R264:R274" si="28">IF(R263="","",IF(SUM(R263)+1&lt;=$U$7,SUM(R263)+1,""))</f>
        <v/>
      </c>
      <c r="S264" s="134" t="str">
        <f t="shared" ref="S264:S274" si="29">IF(R264="","",W263)</f>
        <v/>
      </c>
      <c r="T264" s="144" t="str">
        <f t="shared" ref="T264:T274" si="30">IF(R264="","",IPMT($U$13/12,R264,$U$7,-$U$11,$U$12,0))</f>
        <v/>
      </c>
      <c r="U264" s="144" t="str">
        <f t="shared" ref="U264:U274" si="31">IF(R264="","",PPMT($U$13/12,R264,$U$7,-$U$11,$U$12,0))</f>
        <v/>
      </c>
      <c r="V264" s="144" t="str">
        <f t="shared" ref="V264:V274" si="32">IF(R264="","",SUM(T264:U264))</f>
        <v/>
      </c>
      <c r="W264" s="134" t="str">
        <f t="shared" ref="W264:W273" si="33">IF(R264="","",SUM(S264)-SUM(U264))</f>
        <v/>
      </c>
    </row>
    <row r="265" spans="1:23" x14ac:dyDescent="0.25">
      <c r="Q265" s="143" t="str">
        <f t="shared" si="27"/>
        <v/>
      </c>
      <c r="R265" s="130" t="str">
        <f t="shared" si="28"/>
        <v/>
      </c>
      <c r="S265" s="134" t="str">
        <f t="shared" si="29"/>
        <v/>
      </c>
      <c r="T265" s="144" t="str">
        <f t="shared" si="30"/>
        <v/>
      </c>
      <c r="U265" s="144" t="str">
        <f t="shared" si="31"/>
        <v/>
      </c>
      <c r="V265" s="144" t="str">
        <f t="shared" si="32"/>
        <v/>
      </c>
      <c r="W265" s="134" t="str">
        <f t="shared" si="33"/>
        <v/>
      </c>
    </row>
    <row r="266" spans="1:23" x14ac:dyDescent="0.25">
      <c r="Q266" s="143" t="str">
        <f t="shared" si="27"/>
        <v/>
      </c>
      <c r="R266" s="130" t="str">
        <f t="shared" si="28"/>
        <v/>
      </c>
      <c r="S266" s="134" t="str">
        <f t="shared" si="29"/>
        <v/>
      </c>
      <c r="T266" s="144" t="str">
        <f t="shared" si="30"/>
        <v/>
      </c>
      <c r="U266" s="144" t="str">
        <f t="shared" si="31"/>
        <v/>
      </c>
      <c r="V266" s="144" t="str">
        <f t="shared" si="32"/>
        <v/>
      </c>
      <c r="W266" s="134" t="str">
        <f t="shared" si="33"/>
        <v/>
      </c>
    </row>
    <row r="267" spans="1:23" x14ac:dyDescent="0.25">
      <c r="Q267" s="143" t="str">
        <f t="shared" si="27"/>
        <v/>
      </c>
      <c r="R267" s="130" t="str">
        <f t="shared" si="28"/>
        <v/>
      </c>
      <c r="S267" s="134" t="str">
        <f t="shared" si="29"/>
        <v/>
      </c>
      <c r="T267" s="144" t="str">
        <f t="shared" si="30"/>
        <v/>
      </c>
      <c r="U267" s="144" t="str">
        <f t="shared" si="31"/>
        <v/>
      </c>
      <c r="V267" s="144" t="str">
        <f t="shared" si="32"/>
        <v/>
      </c>
      <c r="W267" s="134" t="str">
        <f t="shared" si="33"/>
        <v/>
      </c>
    </row>
    <row r="268" spans="1:23" x14ac:dyDescent="0.25">
      <c r="Q268" s="143" t="str">
        <f t="shared" si="27"/>
        <v/>
      </c>
      <c r="R268" s="130" t="str">
        <f t="shared" si="28"/>
        <v/>
      </c>
      <c r="S268" s="134" t="str">
        <f t="shared" si="29"/>
        <v/>
      </c>
      <c r="T268" s="144" t="str">
        <f t="shared" si="30"/>
        <v/>
      </c>
      <c r="U268" s="144" t="str">
        <f t="shared" si="31"/>
        <v/>
      </c>
      <c r="V268" s="144" t="str">
        <f t="shared" si="32"/>
        <v/>
      </c>
      <c r="W268" s="134" t="str">
        <f t="shared" si="33"/>
        <v/>
      </c>
    </row>
    <row r="269" spans="1:23" x14ac:dyDescent="0.25">
      <c r="Q269" s="143" t="str">
        <f t="shared" si="27"/>
        <v/>
      </c>
      <c r="R269" s="130" t="str">
        <f t="shared" si="28"/>
        <v/>
      </c>
      <c r="S269" s="134" t="str">
        <f t="shared" si="29"/>
        <v/>
      </c>
      <c r="T269" s="144" t="str">
        <f t="shared" si="30"/>
        <v/>
      </c>
      <c r="U269" s="144" t="str">
        <f t="shared" si="31"/>
        <v/>
      </c>
      <c r="V269" s="144" t="str">
        <f t="shared" si="32"/>
        <v/>
      </c>
      <c r="W269" s="134" t="str">
        <f t="shared" si="33"/>
        <v/>
      </c>
    </row>
    <row r="270" spans="1:23" x14ac:dyDescent="0.25">
      <c r="Q270" s="143" t="str">
        <f t="shared" si="27"/>
        <v/>
      </c>
      <c r="R270" s="130" t="str">
        <f t="shared" si="28"/>
        <v/>
      </c>
      <c r="S270" s="134" t="str">
        <f t="shared" si="29"/>
        <v/>
      </c>
      <c r="T270" s="144" t="str">
        <f t="shared" si="30"/>
        <v/>
      </c>
      <c r="U270" s="144" t="str">
        <f t="shared" si="31"/>
        <v/>
      </c>
      <c r="V270" s="144" t="str">
        <f t="shared" si="32"/>
        <v/>
      </c>
      <c r="W270" s="134" t="str">
        <f t="shared" si="33"/>
        <v/>
      </c>
    </row>
    <row r="271" spans="1:23" x14ac:dyDescent="0.25">
      <c r="Q271" s="143" t="str">
        <f t="shared" si="27"/>
        <v/>
      </c>
      <c r="R271" s="130" t="str">
        <f t="shared" si="28"/>
        <v/>
      </c>
      <c r="S271" s="134" t="str">
        <f t="shared" si="29"/>
        <v/>
      </c>
      <c r="T271" s="144" t="str">
        <f t="shared" si="30"/>
        <v/>
      </c>
      <c r="U271" s="144" t="str">
        <f t="shared" si="31"/>
        <v/>
      </c>
      <c r="V271" s="144" t="str">
        <f t="shared" si="32"/>
        <v/>
      </c>
      <c r="W271" s="134" t="str">
        <f t="shared" si="33"/>
        <v/>
      </c>
    </row>
    <row r="272" spans="1:23" x14ac:dyDescent="0.25">
      <c r="Q272" s="143" t="str">
        <f t="shared" si="27"/>
        <v/>
      </c>
      <c r="R272" s="130" t="str">
        <f t="shared" si="28"/>
        <v/>
      </c>
      <c r="S272" s="134" t="str">
        <f t="shared" si="29"/>
        <v/>
      </c>
      <c r="T272" s="144" t="str">
        <f t="shared" si="30"/>
        <v/>
      </c>
      <c r="U272" s="144" t="str">
        <f t="shared" si="31"/>
        <v/>
      </c>
      <c r="V272" s="144" t="str">
        <f t="shared" si="32"/>
        <v/>
      </c>
      <c r="W272" s="134" t="str">
        <f t="shared" si="33"/>
        <v/>
      </c>
    </row>
    <row r="273" spans="17:23" x14ac:dyDescent="0.25">
      <c r="Q273" s="143" t="str">
        <f t="shared" si="27"/>
        <v/>
      </c>
      <c r="R273" s="130" t="str">
        <f t="shared" si="28"/>
        <v/>
      </c>
      <c r="S273" s="134" t="str">
        <f t="shared" si="29"/>
        <v/>
      </c>
      <c r="T273" s="144" t="str">
        <f t="shared" si="30"/>
        <v/>
      </c>
      <c r="U273" s="144" t="str">
        <f t="shared" si="31"/>
        <v/>
      </c>
      <c r="V273" s="144" t="str">
        <f t="shared" si="32"/>
        <v/>
      </c>
      <c r="W273" s="134" t="str">
        <f t="shared" si="33"/>
        <v/>
      </c>
    </row>
    <row r="274" spans="17:23" x14ac:dyDescent="0.25">
      <c r="Q274" s="143" t="str">
        <f t="shared" si="27"/>
        <v/>
      </c>
      <c r="R274" s="130" t="str">
        <f t="shared" si="28"/>
        <v/>
      </c>
      <c r="S274" s="134" t="str">
        <f t="shared" si="29"/>
        <v/>
      </c>
      <c r="T274" s="144" t="str">
        <f t="shared" si="30"/>
        <v/>
      </c>
      <c r="U274" s="144" t="str">
        <f t="shared" si="31"/>
        <v/>
      </c>
      <c r="V274" s="144" t="str">
        <f t="shared" si="32"/>
        <v/>
      </c>
      <c r="W274" s="134" t="str">
        <f t="shared" ref="W274:W337" si="34">IF(R274="","",SUM(S274)-SUM(U274))</f>
        <v/>
      </c>
    </row>
    <row r="275" spans="17:23" x14ac:dyDescent="0.25">
      <c r="Q275" s="143" t="str">
        <f t="shared" ref="Q275:Q338" si="35">IF(R275="","",EDATE(Q274,1))</f>
        <v/>
      </c>
      <c r="R275" s="130" t="str">
        <f t="shared" ref="R275:R338" si="36">IF(R274="","",IF(SUM(R274)+1&lt;=$U$7,SUM(R274)+1,""))</f>
        <v/>
      </c>
      <c r="S275" s="134" t="str">
        <f t="shared" ref="S275:S338" si="37">IF(R275="","",W274)</f>
        <v/>
      </c>
      <c r="T275" s="144" t="str">
        <f t="shared" ref="T275:T338" si="38">IF(R275="","",IPMT($U$13/12,R275,$U$7,-$U$11,$U$12,0))</f>
        <v/>
      </c>
      <c r="U275" s="144" t="str">
        <f t="shared" ref="U275:U338" si="39">IF(R275="","",PPMT($U$13/12,R275,$U$7,-$U$11,$U$12,0))</f>
        <v/>
      </c>
      <c r="V275" s="144" t="str">
        <f t="shared" ref="V275:V338" si="40">IF(R275="","",SUM(T275:U275))</f>
        <v/>
      </c>
      <c r="W275" s="134" t="str">
        <f t="shared" si="34"/>
        <v/>
      </c>
    </row>
    <row r="276" spans="17:23" x14ac:dyDescent="0.25">
      <c r="Q276" s="143" t="str">
        <f t="shared" si="35"/>
        <v/>
      </c>
      <c r="R276" s="130" t="str">
        <f t="shared" si="36"/>
        <v/>
      </c>
      <c r="S276" s="134" t="str">
        <f t="shared" si="37"/>
        <v/>
      </c>
      <c r="T276" s="144" t="str">
        <f t="shared" si="38"/>
        <v/>
      </c>
      <c r="U276" s="144" t="str">
        <f t="shared" si="39"/>
        <v/>
      </c>
      <c r="V276" s="144" t="str">
        <f t="shared" si="40"/>
        <v/>
      </c>
      <c r="W276" s="134" t="str">
        <f t="shared" si="34"/>
        <v/>
      </c>
    </row>
    <row r="277" spans="17:23" x14ac:dyDescent="0.25">
      <c r="Q277" s="143" t="str">
        <f t="shared" si="35"/>
        <v/>
      </c>
      <c r="R277" s="130" t="str">
        <f t="shared" si="36"/>
        <v/>
      </c>
      <c r="S277" s="134" t="str">
        <f t="shared" si="37"/>
        <v/>
      </c>
      <c r="T277" s="144" t="str">
        <f t="shared" si="38"/>
        <v/>
      </c>
      <c r="U277" s="144" t="str">
        <f t="shared" si="39"/>
        <v/>
      </c>
      <c r="V277" s="144" t="str">
        <f t="shared" si="40"/>
        <v/>
      </c>
      <c r="W277" s="134" t="str">
        <f t="shared" si="34"/>
        <v/>
      </c>
    </row>
    <row r="278" spans="17:23" x14ac:dyDescent="0.25">
      <c r="Q278" s="143" t="str">
        <f t="shared" si="35"/>
        <v/>
      </c>
      <c r="R278" s="130" t="str">
        <f t="shared" si="36"/>
        <v/>
      </c>
      <c r="S278" s="134" t="str">
        <f t="shared" si="37"/>
        <v/>
      </c>
      <c r="T278" s="144" t="str">
        <f t="shared" si="38"/>
        <v/>
      </c>
      <c r="U278" s="144" t="str">
        <f t="shared" si="39"/>
        <v/>
      </c>
      <c r="V278" s="144" t="str">
        <f t="shared" si="40"/>
        <v/>
      </c>
      <c r="W278" s="134" t="str">
        <f t="shared" si="34"/>
        <v/>
      </c>
    </row>
    <row r="279" spans="17:23" x14ac:dyDescent="0.25">
      <c r="Q279" s="143" t="str">
        <f t="shared" si="35"/>
        <v/>
      </c>
      <c r="R279" s="130" t="str">
        <f t="shared" si="36"/>
        <v/>
      </c>
      <c r="S279" s="134" t="str">
        <f t="shared" si="37"/>
        <v/>
      </c>
      <c r="T279" s="144" t="str">
        <f t="shared" si="38"/>
        <v/>
      </c>
      <c r="U279" s="144" t="str">
        <f t="shared" si="39"/>
        <v/>
      </c>
      <c r="V279" s="144" t="str">
        <f t="shared" si="40"/>
        <v/>
      </c>
      <c r="W279" s="134" t="str">
        <f t="shared" si="34"/>
        <v/>
      </c>
    </row>
    <row r="280" spans="17:23" x14ac:dyDescent="0.25">
      <c r="Q280" s="143" t="str">
        <f t="shared" si="35"/>
        <v/>
      </c>
      <c r="R280" s="130" t="str">
        <f t="shared" si="36"/>
        <v/>
      </c>
      <c r="S280" s="134" t="str">
        <f t="shared" si="37"/>
        <v/>
      </c>
      <c r="T280" s="144" t="str">
        <f t="shared" si="38"/>
        <v/>
      </c>
      <c r="U280" s="144" t="str">
        <f t="shared" si="39"/>
        <v/>
      </c>
      <c r="V280" s="144" t="str">
        <f t="shared" si="40"/>
        <v/>
      </c>
      <c r="W280" s="134" t="str">
        <f t="shared" si="34"/>
        <v/>
      </c>
    </row>
    <row r="281" spans="17:23" x14ac:dyDescent="0.25">
      <c r="Q281" s="143" t="str">
        <f t="shared" si="35"/>
        <v/>
      </c>
      <c r="R281" s="130" t="str">
        <f t="shared" si="36"/>
        <v/>
      </c>
      <c r="S281" s="134" t="str">
        <f t="shared" si="37"/>
        <v/>
      </c>
      <c r="T281" s="144" t="str">
        <f t="shared" si="38"/>
        <v/>
      </c>
      <c r="U281" s="144" t="str">
        <f t="shared" si="39"/>
        <v/>
      </c>
      <c r="V281" s="144" t="str">
        <f t="shared" si="40"/>
        <v/>
      </c>
      <c r="W281" s="134" t="str">
        <f t="shared" si="34"/>
        <v/>
      </c>
    </row>
    <row r="282" spans="17:23" x14ac:dyDescent="0.25">
      <c r="Q282" s="143" t="str">
        <f t="shared" si="35"/>
        <v/>
      </c>
      <c r="R282" s="130" t="str">
        <f t="shared" si="36"/>
        <v/>
      </c>
      <c r="S282" s="134" t="str">
        <f t="shared" si="37"/>
        <v/>
      </c>
      <c r="T282" s="144" t="str">
        <f t="shared" si="38"/>
        <v/>
      </c>
      <c r="U282" s="144" t="str">
        <f t="shared" si="39"/>
        <v/>
      </c>
      <c r="V282" s="144" t="str">
        <f t="shared" si="40"/>
        <v/>
      </c>
      <c r="W282" s="134" t="str">
        <f t="shared" si="34"/>
        <v/>
      </c>
    </row>
    <row r="283" spans="17:23" x14ac:dyDescent="0.25">
      <c r="Q283" s="143" t="str">
        <f t="shared" si="35"/>
        <v/>
      </c>
      <c r="R283" s="130" t="str">
        <f t="shared" si="36"/>
        <v/>
      </c>
      <c r="S283" s="134" t="str">
        <f t="shared" si="37"/>
        <v/>
      </c>
      <c r="T283" s="144" t="str">
        <f t="shared" si="38"/>
        <v/>
      </c>
      <c r="U283" s="144" t="str">
        <f t="shared" si="39"/>
        <v/>
      </c>
      <c r="V283" s="144" t="str">
        <f t="shared" si="40"/>
        <v/>
      </c>
      <c r="W283" s="134" t="str">
        <f t="shared" si="34"/>
        <v/>
      </c>
    </row>
    <row r="284" spans="17:23" x14ac:dyDescent="0.25">
      <c r="Q284" s="143" t="str">
        <f t="shared" si="35"/>
        <v/>
      </c>
      <c r="R284" s="130" t="str">
        <f t="shared" si="36"/>
        <v/>
      </c>
      <c r="S284" s="134" t="str">
        <f t="shared" si="37"/>
        <v/>
      </c>
      <c r="T284" s="144" t="str">
        <f t="shared" si="38"/>
        <v/>
      </c>
      <c r="U284" s="144" t="str">
        <f t="shared" si="39"/>
        <v/>
      </c>
      <c r="V284" s="144" t="str">
        <f t="shared" si="40"/>
        <v/>
      </c>
      <c r="W284" s="134" t="str">
        <f t="shared" si="34"/>
        <v/>
      </c>
    </row>
    <row r="285" spans="17:23" x14ac:dyDescent="0.25">
      <c r="Q285" s="143" t="str">
        <f t="shared" si="35"/>
        <v/>
      </c>
      <c r="R285" s="130" t="str">
        <f t="shared" si="36"/>
        <v/>
      </c>
      <c r="S285" s="134" t="str">
        <f t="shared" si="37"/>
        <v/>
      </c>
      <c r="T285" s="144" t="str">
        <f t="shared" si="38"/>
        <v/>
      </c>
      <c r="U285" s="144" t="str">
        <f t="shared" si="39"/>
        <v/>
      </c>
      <c r="V285" s="144" t="str">
        <f t="shared" si="40"/>
        <v/>
      </c>
      <c r="W285" s="134" t="str">
        <f t="shared" si="34"/>
        <v/>
      </c>
    </row>
    <row r="286" spans="17:23" x14ac:dyDescent="0.25">
      <c r="Q286" s="143" t="str">
        <f t="shared" si="35"/>
        <v/>
      </c>
      <c r="R286" s="130" t="str">
        <f t="shared" si="36"/>
        <v/>
      </c>
      <c r="S286" s="134" t="str">
        <f t="shared" si="37"/>
        <v/>
      </c>
      <c r="T286" s="144" t="str">
        <f t="shared" si="38"/>
        <v/>
      </c>
      <c r="U286" s="144" t="str">
        <f t="shared" si="39"/>
        <v/>
      </c>
      <c r="V286" s="144" t="str">
        <f t="shared" si="40"/>
        <v/>
      </c>
      <c r="W286" s="134" t="str">
        <f t="shared" si="34"/>
        <v/>
      </c>
    </row>
    <row r="287" spans="17:23" x14ac:dyDescent="0.25">
      <c r="Q287" s="143" t="str">
        <f t="shared" si="35"/>
        <v/>
      </c>
      <c r="R287" s="130" t="str">
        <f t="shared" si="36"/>
        <v/>
      </c>
      <c r="S287" s="134" t="str">
        <f t="shared" si="37"/>
        <v/>
      </c>
      <c r="T287" s="144" t="str">
        <f t="shared" si="38"/>
        <v/>
      </c>
      <c r="U287" s="144" t="str">
        <f t="shared" si="39"/>
        <v/>
      </c>
      <c r="V287" s="144" t="str">
        <f t="shared" si="40"/>
        <v/>
      </c>
      <c r="W287" s="134" t="str">
        <f t="shared" si="34"/>
        <v/>
      </c>
    </row>
    <row r="288" spans="17:23" x14ac:dyDescent="0.25">
      <c r="Q288" s="143" t="str">
        <f t="shared" si="35"/>
        <v/>
      </c>
      <c r="R288" s="130" t="str">
        <f t="shared" si="36"/>
        <v/>
      </c>
      <c r="S288" s="134" t="str">
        <f t="shared" si="37"/>
        <v/>
      </c>
      <c r="T288" s="144" t="str">
        <f t="shared" si="38"/>
        <v/>
      </c>
      <c r="U288" s="144" t="str">
        <f t="shared" si="39"/>
        <v/>
      </c>
      <c r="V288" s="144" t="str">
        <f t="shared" si="40"/>
        <v/>
      </c>
      <c r="W288" s="134" t="str">
        <f t="shared" si="34"/>
        <v/>
      </c>
    </row>
    <row r="289" spans="17:23" x14ac:dyDescent="0.25">
      <c r="Q289" s="143" t="str">
        <f t="shared" si="35"/>
        <v/>
      </c>
      <c r="R289" s="130" t="str">
        <f t="shared" si="36"/>
        <v/>
      </c>
      <c r="S289" s="134" t="str">
        <f t="shared" si="37"/>
        <v/>
      </c>
      <c r="T289" s="144" t="str">
        <f t="shared" si="38"/>
        <v/>
      </c>
      <c r="U289" s="144" t="str">
        <f t="shared" si="39"/>
        <v/>
      </c>
      <c r="V289" s="144" t="str">
        <f t="shared" si="40"/>
        <v/>
      </c>
      <c r="W289" s="134" t="str">
        <f t="shared" si="34"/>
        <v/>
      </c>
    </row>
    <row r="290" spans="17:23" x14ac:dyDescent="0.25">
      <c r="Q290" s="143" t="str">
        <f t="shared" si="35"/>
        <v/>
      </c>
      <c r="R290" s="130" t="str">
        <f t="shared" si="36"/>
        <v/>
      </c>
      <c r="S290" s="134" t="str">
        <f t="shared" si="37"/>
        <v/>
      </c>
      <c r="T290" s="144" t="str">
        <f t="shared" si="38"/>
        <v/>
      </c>
      <c r="U290" s="144" t="str">
        <f t="shared" si="39"/>
        <v/>
      </c>
      <c r="V290" s="144" t="str">
        <f t="shared" si="40"/>
        <v/>
      </c>
      <c r="W290" s="134" t="str">
        <f t="shared" si="34"/>
        <v/>
      </c>
    </row>
    <row r="291" spans="17:23" x14ac:dyDescent="0.25">
      <c r="Q291" s="143" t="str">
        <f t="shared" si="35"/>
        <v/>
      </c>
      <c r="R291" s="130" t="str">
        <f t="shared" si="36"/>
        <v/>
      </c>
      <c r="S291" s="134" t="str">
        <f t="shared" si="37"/>
        <v/>
      </c>
      <c r="T291" s="144" t="str">
        <f t="shared" si="38"/>
        <v/>
      </c>
      <c r="U291" s="144" t="str">
        <f t="shared" si="39"/>
        <v/>
      </c>
      <c r="V291" s="144" t="str">
        <f t="shared" si="40"/>
        <v/>
      </c>
      <c r="W291" s="134" t="str">
        <f t="shared" si="34"/>
        <v/>
      </c>
    </row>
    <row r="292" spans="17:23" x14ac:dyDescent="0.25">
      <c r="Q292" s="143" t="str">
        <f t="shared" si="35"/>
        <v/>
      </c>
      <c r="R292" s="130" t="str">
        <f t="shared" si="36"/>
        <v/>
      </c>
      <c r="S292" s="134" t="str">
        <f t="shared" si="37"/>
        <v/>
      </c>
      <c r="T292" s="144" t="str">
        <f t="shared" si="38"/>
        <v/>
      </c>
      <c r="U292" s="144" t="str">
        <f t="shared" si="39"/>
        <v/>
      </c>
      <c r="V292" s="144" t="str">
        <f t="shared" si="40"/>
        <v/>
      </c>
      <c r="W292" s="134" t="str">
        <f t="shared" si="34"/>
        <v/>
      </c>
    </row>
    <row r="293" spans="17:23" x14ac:dyDescent="0.25">
      <c r="Q293" s="143" t="str">
        <f t="shared" si="35"/>
        <v/>
      </c>
      <c r="R293" s="130" t="str">
        <f t="shared" si="36"/>
        <v/>
      </c>
      <c r="S293" s="134" t="str">
        <f t="shared" si="37"/>
        <v/>
      </c>
      <c r="T293" s="144" t="str">
        <f t="shared" si="38"/>
        <v/>
      </c>
      <c r="U293" s="144" t="str">
        <f t="shared" si="39"/>
        <v/>
      </c>
      <c r="V293" s="144" t="str">
        <f t="shared" si="40"/>
        <v/>
      </c>
      <c r="W293" s="134" t="str">
        <f t="shared" si="34"/>
        <v/>
      </c>
    </row>
    <row r="294" spans="17:23" x14ac:dyDescent="0.25">
      <c r="Q294" s="143" t="str">
        <f t="shared" si="35"/>
        <v/>
      </c>
      <c r="R294" s="130" t="str">
        <f t="shared" si="36"/>
        <v/>
      </c>
      <c r="S294" s="134" t="str">
        <f t="shared" si="37"/>
        <v/>
      </c>
      <c r="T294" s="144" t="str">
        <f t="shared" si="38"/>
        <v/>
      </c>
      <c r="U294" s="144" t="str">
        <f t="shared" si="39"/>
        <v/>
      </c>
      <c r="V294" s="144" t="str">
        <f t="shared" si="40"/>
        <v/>
      </c>
      <c r="W294" s="134" t="str">
        <f t="shared" si="34"/>
        <v/>
      </c>
    </row>
    <row r="295" spans="17:23" x14ac:dyDescent="0.25">
      <c r="Q295" s="143" t="str">
        <f t="shared" si="35"/>
        <v/>
      </c>
      <c r="R295" s="130" t="str">
        <f t="shared" si="36"/>
        <v/>
      </c>
      <c r="S295" s="134" t="str">
        <f t="shared" si="37"/>
        <v/>
      </c>
      <c r="T295" s="144" t="str">
        <f t="shared" si="38"/>
        <v/>
      </c>
      <c r="U295" s="144" t="str">
        <f t="shared" si="39"/>
        <v/>
      </c>
      <c r="V295" s="144" t="str">
        <f t="shared" si="40"/>
        <v/>
      </c>
      <c r="W295" s="134" t="str">
        <f t="shared" si="34"/>
        <v/>
      </c>
    </row>
    <row r="296" spans="17:23" x14ac:dyDescent="0.25">
      <c r="Q296" s="143" t="str">
        <f t="shared" si="35"/>
        <v/>
      </c>
      <c r="R296" s="130" t="str">
        <f t="shared" si="36"/>
        <v/>
      </c>
      <c r="S296" s="134" t="str">
        <f t="shared" si="37"/>
        <v/>
      </c>
      <c r="T296" s="144" t="str">
        <f t="shared" si="38"/>
        <v/>
      </c>
      <c r="U296" s="144" t="str">
        <f t="shared" si="39"/>
        <v/>
      </c>
      <c r="V296" s="144" t="str">
        <f t="shared" si="40"/>
        <v/>
      </c>
      <c r="W296" s="134" t="str">
        <f t="shared" si="34"/>
        <v/>
      </c>
    </row>
    <row r="297" spans="17:23" x14ac:dyDescent="0.25">
      <c r="Q297" s="143" t="str">
        <f t="shared" si="35"/>
        <v/>
      </c>
      <c r="R297" s="130" t="str">
        <f t="shared" si="36"/>
        <v/>
      </c>
      <c r="S297" s="134" t="str">
        <f t="shared" si="37"/>
        <v/>
      </c>
      <c r="T297" s="144" t="str">
        <f t="shared" si="38"/>
        <v/>
      </c>
      <c r="U297" s="144" t="str">
        <f t="shared" si="39"/>
        <v/>
      </c>
      <c r="V297" s="144" t="str">
        <f t="shared" si="40"/>
        <v/>
      </c>
      <c r="W297" s="134" t="str">
        <f t="shared" si="34"/>
        <v/>
      </c>
    </row>
    <row r="298" spans="17:23" x14ac:dyDescent="0.25">
      <c r="Q298" s="143" t="str">
        <f t="shared" si="35"/>
        <v/>
      </c>
      <c r="R298" s="130" t="str">
        <f t="shared" si="36"/>
        <v/>
      </c>
      <c r="S298" s="134" t="str">
        <f t="shared" si="37"/>
        <v/>
      </c>
      <c r="T298" s="144" t="str">
        <f t="shared" si="38"/>
        <v/>
      </c>
      <c r="U298" s="144" t="str">
        <f t="shared" si="39"/>
        <v/>
      </c>
      <c r="V298" s="144" t="str">
        <f t="shared" si="40"/>
        <v/>
      </c>
      <c r="W298" s="134" t="str">
        <f t="shared" si="34"/>
        <v/>
      </c>
    </row>
    <row r="299" spans="17:23" x14ac:dyDescent="0.25">
      <c r="Q299" s="143" t="str">
        <f t="shared" si="35"/>
        <v/>
      </c>
      <c r="R299" s="130" t="str">
        <f t="shared" si="36"/>
        <v/>
      </c>
      <c r="S299" s="134" t="str">
        <f t="shared" si="37"/>
        <v/>
      </c>
      <c r="T299" s="144" t="str">
        <f t="shared" si="38"/>
        <v/>
      </c>
      <c r="U299" s="144" t="str">
        <f t="shared" si="39"/>
        <v/>
      </c>
      <c r="V299" s="144" t="str">
        <f t="shared" si="40"/>
        <v/>
      </c>
      <c r="W299" s="134" t="str">
        <f t="shared" si="34"/>
        <v/>
      </c>
    </row>
    <row r="300" spans="17:23" x14ac:dyDescent="0.25">
      <c r="Q300" s="143" t="str">
        <f t="shared" si="35"/>
        <v/>
      </c>
      <c r="R300" s="130" t="str">
        <f t="shared" si="36"/>
        <v/>
      </c>
      <c r="S300" s="134" t="str">
        <f t="shared" si="37"/>
        <v/>
      </c>
      <c r="T300" s="144" t="str">
        <f t="shared" si="38"/>
        <v/>
      </c>
      <c r="U300" s="144" t="str">
        <f t="shared" si="39"/>
        <v/>
      </c>
      <c r="V300" s="144" t="str">
        <f t="shared" si="40"/>
        <v/>
      </c>
      <c r="W300" s="134" t="str">
        <f t="shared" si="34"/>
        <v/>
      </c>
    </row>
    <row r="301" spans="17:23" x14ac:dyDescent="0.25">
      <c r="Q301" s="143" t="str">
        <f t="shared" si="35"/>
        <v/>
      </c>
      <c r="R301" s="130" t="str">
        <f t="shared" si="36"/>
        <v/>
      </c>
      <c r="S301" s="134" t="str">
        <f t="shared" si="37"/>
        <v/>
      </c>
      <c r="T301" s="144" t="str">
        <f t="shared" si="38"/>
        <v/>
      </c>
      <c r="U301" s="144" t="str">
        <f t="shared" si="39"/>
        <v/>
      </c>
      <c r="V301" s="144" t="str">
        <f t="shared" si="40"/>
        <v/>
      </c>
      <c r="W301" s="134" t="str">
        <f t="shared" si="34"/>
        <v/>
      </c>
    </row>
    <row r="302" spans="17:23" x14ac:dyDescent="0.25">
      <c r="Q302" s="143" t="str">
        <f t="shared" si="35"/>
        <v/>
      </c>
      <c r="R302" s="130" t="str">
        <f t="shared" si="36"/>
        <v/>
      </c>
      <c r="S302" s="134" t="str">
        <f t="shared" si="37"/>
        <v/>
      </c>
      <c r="T302" s="144" t="str">
        <f t="shared" si="38"/>
        <v/>
      </c>
      <c r="U302" s="144" t="str">
        <f t="shared" si="39"/>
        <v/>
      </c>
      <c r="V302" s="144" t="str">
        <f t="shared" si="40"/>
        <v/>
      </c>
      <c r="W302" s="134" t="str">
        <f t="shared" si="34"/>
        <v/>
      </c>
    </row>
    <row r="303" spans="17:23" x14ac:dyDescent="0.25">
      <c r="Q303" s="143" t="str">
        <f t="shared" si="35"/>
        <v/>
      </c>
      <c r="R303" s="130" t="str">
        <f t="shared" si="36"/>
        <v/>
      </c>
      <c r="S303" s="134" t="str">
        <f t="shared" si="37"/>
        <v/>
      </c>
      <c r="T303" s="144" t="str">
        <f t="shared" si="38"/>
        <v/>
      </c>
      <c r="U303" s="144" t="str">
        <f t="shared" si="39"/>
        <v/>
      </c>
      <c r="V303" s="144" t="str">
        <f t="shared" si="40"/>
        <v/>
      </c>
      <c r="W303" s="134" t="str">
        <f t="shared" si="34"/>
        <v/>
      </c>
    </row>
    <row r="304" spans="17:23" x14ac:dyDescent="0.25">
      <c r="Q304" s="143" t="str">
        <f t="shared" si="35"/>
        <v/>
      </c>
      <c r="R304" s="130" t="str">
        <f t="shared" si="36"/>
        <v/>
      </c>
      <c r="S304" s="134" t="str">
        <f t="shared" si="37"/>
        <v/>
      </c>
      <c r="T304" s="144" t="str">
        <f t="shared" si="38"/>
        <v/>
      </c>
      <c r="U304" s="144" t="str">
        <f t="shared" si="39"/>
        <v/>
      </c>
      <c r="V304" s="144" t="str">
        <f t="shared" si="40"/>
        <v/>
      </c>
      <c r="W304" s="134" t="str">
        <f t="shared" si="34"/>
        <v/>
      </c>
    </row>
    <row r="305" spans="17:23" x14ac:dyDescent="0.25">
      <c r="Q305" s="143" t="str">
        <f t="shared" si="35"/>
        <v/>
      </c>
      <c r="R305" s="130" t="str">
        <f t="shared" si="36"/>
        <v/>
      </c>
      <c r="S305" s="134" t="str">
        <f t="shared" si="37"/>
        <v/>
      </c>
      <c r="T305" s="144" t="str">
        <f t="shared" si="38"/>
        <v/>
      </c>
      <c r="U305" s="144" t="str">
        <f t="shared" si="39"/>
        <v/>
      </c>
      <c r="V305" s="144" t="str">
        <f t="shared" si="40"/>
        <v/>
      </c>
      <c r="W305" s="134" t="str">
        <f t="shared" si="34"/>
        <v/>
      </c>
    </row>
    <row r="306" spans="17:23" x14ac:dyDescent="0.25">
      <c r="Q306" s="143" t="str">
        <f t="shared" si="35"/>
        <v/>
      </c>
      <c r="R306" s="130" t="str">
        <f t="shared" si="36"/>
        <v/>
      </c>
      <c r="S306" s="134" t="str">
        <f t="shared" si="37"/>
        <v/>
      </c>
      <c r="T306" s="144" t="str">
        <f t="shared" si="38"/>
        <v/>
      </c>
      <c r="U306" s="144" t="str">
        <f t="shared" si="39"/>
        <v/>
      </c>
      <c r="V306" s="144" t="str">
        <f t="shared" si="40"/>
        <v/>
      </c>
      <c r="W306" s="134" t="str">
        <f t="shared" si="34"/>
        <v/>
      </c>
    </row>
    <row r="307" spans="17:23" x14ac:dyDescent="0.25">
      <c r="Q307" s="143" t="str">
        <f t="shared" si="35"/>
        <v/>
      </c>
      <c r="R307" s="130" t="str">
        <f t="shared" si="36"/>
        <v/>
      </c>
      <c r="S307" s="134" t="str">
        <f t="shared" si="37"/>
        <v/>
      </c>
      <c r="T307" s="144" t="str">
        <f t="shared" si="38"/>
        <v/>
      </c>
      <c r="U307" s="144" t="str">
        <f t="shared" si="39"/>
        <v/>
      </c>
      <c r="V307" s="144" t="str">
        <f t="shared" si="40"/>
        <v/>
      </c>
      <c r="W307" s="134" t="str">
        <f t="shared" si="34"/>
        <v/>
      </c>
    </row>
    <row r="308" spans="17:23" x14ac:dyDescent="0.25">
      <c r="Q308" s="143" t="str">
        <f t="shared" si="35"/>
        <v/>
      </c>
      <c r="R308" s="130" t="str">
        <f t="shared" si="36"/>
        <v/>
      </c>
      <c r="S308" s="134" t="str">
        <f t="shared" si="37"/>
        <v/>
      </c>
      <c r="T308" s="144" t="str">
        <f t="shared" si="38"/>
        <v/>
      </c>
      <c r="U308" s="144" t="str">
        <f t="shared" si="39"/>
        <v/>
      </c>
      <c r="V308" s="144" t="str">
        <f t="shared" si="40"/>
        <v/>
      </c>
      <c r="W308" s="134" t="str">
        <f t="shared" si="34"/>
        <v/>
      </c>
    </row>
    <row r="309" spans="17:23" x14ac:dyDescent="0.25">
      <c r="Q309" s="143" t="str">
        <f t="shared" si="35"/>
        <v/>
      </c>
      <c r="R309" s="130" t="str">
        <f t="shared" si="36"/>
        <v/>
      </c>
      <c r="S309" s="134" t="str">
        <f t="shared" si="37"/>
        <v/>
      </c>
      <c r="T309" s="144" t="str">
        <f t="shared" si="38"/>
        <v/>
      </c>
      <c r="U309" s="144" t="str">
        <f t="shared" si="39"/>
        <v/>
      </c>
      <c r="V309" s="144" t="str">
        <f t="shared" si="40"/>
        <v/>
      </c>
      <c r="W309" s="134" t="str">
        <f t="shared" si="34"/>
        <v/>
      </c>
    </row>
    <row r="310" spans="17:23" x14ac:dyDescent="0.25">
      <c r="Q310" s="143" t="str">
        <f t="shared" si="35"/>
        <v/>
      </c>
      <c r="R310" s="130" t="str">
        <f t="shared" si="36"/>
        <v/>
      </c>
      <c r="S310" s="134" t="str">
        <f t="shared" si="37"/>
        <v/>
      </c>
      <c r="T310" s="144" t="str">
        <f t="shared" si="38"/>
        <v/>
      </c>
      <c r="U310" s="144" t="str">
        <f t="shared" si="39"/>
        <v/>
      </c>
      <c r="V310" s="144" t="str">
        <f t="shared" si="40"/>
        <v/>
      </c>
      <c r="W310" s="134" t="str">
        <f t="shared" si="34"/>
        <v/>
      </c>
    </row>
    <row r="311" spans="17:23" x14ac:dyDescent="0.25">
      <c r="Q311" s="143" t="str">
        <f t="shared" si="35"/>
        <v/>
      </c>
      <c r="R311" s="130" t="str">
        <f t="shared" si="36"/>
        <v/>
      </c>
      <c r="S311" s="134" t="str">
        <f t="shared" si="37"/>
        <v/>
      </c>
      <c r="T311" s="144" t="str">
        <f t="shared" si="38"/>
        <v/>
      </c>
      <c r="U311" s="144" t="str">
        <f t="shared" si="39"/>
        <v/>
      </c>
      <c r="V311" s="144" t="str">
        <f t="shared" si="40"/>
        <v/>
      </c>
      <c r="W311" s="134" t="str">
        <f t="shared" si="34"/>
        <v/>
      </c>
    </row>
    <row r="312" spans="17:23" x14ac:dyDescent="0.25">
      <c r="Q312" s="143" t="str">
        <f t="shared" si="35"/>
        <v/>
      </c>
      <c r="R312" s="130" t="str">
        <f t="shared" si="36"/>
        <v/>
      </c>
      <c r="S312" s="134" t="str">
        <f t="shared" si="37"/>
        <v/>
      </c>
      <c r="T312" s="144" t="str">
        <f t="shared" si="38"/>
        <v/>
      </c>
      <c r="U312" s="144" t="str">
        <f t="shared" si="39"/>
        <v/>
      </c>
      <c r="V312" s="144" t="str">
        <f t="shared" si="40"/>
        <v/>
      </c>
      <c r="W312" s="134" t="str">
        <f t="shared" si="34"/>
        <v/>
      </c>
    </row>
    <row r="313" spans="17:23" x14ac:dyDescent="0.25">
      <c r="Q313" s="143" t="str">
        <f t="shared" si="35"/>
        <v/>
      </c>
      <c r="R313" s="130" t="str">
        <f t="shared" si="36"/>
        <v/>
      </c>
      <c r="S313" s="134" t="str">
        <f t="shared" si="37"/>
        <v/>
      </c>
      <c r="T313" s="144" t="str">
        <f t="shared" si="38"/>
        <v/>
      </c>
      <c r="U313" s="144" t="str">
        <f t="shared" si="39"/>
        <v/>
      </c>
      <c r="V313" s="144" t="str">
        <f t="shared" si="40"/>
        <v/>
      </c>
      <c r="W313" s="134" t="str">
        <f t="shared" si="34"/>
        <v/>
      </c>
    </row>
    <row r="314" spans="17:23" x14ac:dyDescent="0.25">
      <c r="Q314" s="143" t="str">
        <f t="shared" si="35"/>
        <v/>
      </c>
      <c r="R314" s="130" t="str">
        <f t="shared" si="36"/>
        <v/>
      </c>
      <c r="S314" s="134" t="str">
        <f t="shared" si="37"/>
        <v/>
      </c>
      <c r="T314" s="144" t="str">
        <f t="shared" si="38"/>
        <v/>
      </c>
      <c r="U314" s="144" t="str">
        <f t="shared" si="39"/>
        <v/>
      </c>
      <c r="V314" s="144" t="str">
        <f t="shared" si="40"/>
        <v/>
      </c>
      <c r="W314" s="134" t="str">
        <f t="shared" si="34"/>
        <v/>
      </c>
    </row>
    <row r="315" spans="17:23" x14ac:dyDescent="0.25">
      <c r="Q315" s="143" t="str">
        <f t="shared" si="35"/>
        <v/>
      </c>
      <c r="R315" s="130" t="str">
        <f t="shared" si="36"/>
        <v/>
      </c>
      <c r="S315" s="134" t="str">
        <f t="shared" si="37"/>
        <v/>
      </c>
      <c r="T315" s="144" t="str">
        <f t="shared" si="38"/>
        <v/>
      </c>
      <c r="U315" s="144" t="str">
        <f t="shared" si="39"/>
        <v/>
      </c>
      <c r="V315" s="144" t="str">
        <f t="shared" si="40"/>
        <v/>
      </c>
      <c r="W315" s="134" t="str">
        <f t="shared" si="34"/>
        <v/>
      </c>
    </row>
    <row r="316" spans="17:23" x14ac:dyDescent="0.25">
      <c r="Q316" s="143" t="str">
        <f t="shared" si="35"/>
        <v/>
      </c>
      <c r="R316" s="130" t="str">
        <f t="shared" si="36"/>
        <v/>
      </c>
      <c r="S316" s="134" t="str">
        <f t="shared" si="37"/>
        <v/>
      </c>
      <c r="T316" s="144" t="str">
        <f t="shared" si="38"/>
        <v/>
      </c>
      <c r="U316" s="144" t="str">
        <f t="shared" si="39"/>
        <v/>
      </c>
      <c r="V316" s="144" t="str">
        <f t="shared" si="40"/>
        <v/>
      </c>
      <c r="W316" s="134" t="str">
        <f t="shared" si="34"/>
        <v/>
      </c>
    </row>
    <row r="317" spans="17:23" x14ac:dyDescent="0.25">
      <c r="Q317" s="143" t="str">
        <f t="shared" si="35"/>
        <v/>
      </c>
      <c r="R317" s="130" t="str">
        <f t="shared" si="36"/>
        <v/>
      </c>
      <c r="S317" s="134" t="str">
        <f t="shared" si="37"/>
        <v/>
      </c>
      <c r="T317" s="144" t="str">
        <f t="shared" si="38"/>
        <v/>
      </c>
      <c r="U317" s="144" t="str">
        <f t="shared" si="39"/>
        <v/>
      </c>
      <c r="V317" s="144" t="str">
        <f t="shared" si="40"/>
        <v/>
      </c>
      <c r="W317" s="134" t="str">
        <f t="shared" si="34"/>
        <v/>
      </c>
    </row>
    <row r="318" spans="17:23" x14ac:dyDescent="0.25">
      <c r="Q318" s="143" t="str">
        <f t="shared" si="35"/>
        <v/>
      </c>
      <c r="R318" s="130" t="str">
        <f t="shared" si="36"/>
        <v/>
      </c>
      <c r="S318" s="134" t="str">
        <f t="shared" si="37"/>
        <v/>
      </c>
      <c r="T318" s="144" t="str">
        <f t="shared" si="38"/>
        <v/>
      </c>
      <c r="U318" s="144" t="str">
        <f t="shared" si="39"/>
        <v/>
      </c>
      <c r="V318" s="144" t="str">
        <f t="shared" si="40"/>
        <v/>
      </c>
      <c r="W318" s="134" t="str">
        <f t="shared" si="34"/>
        <v/>
      </c>
    </row>
    <row r="319" spans="17:23" x14ac:dyDescent="0.25">
      <c r="Q319" s="143" t="str">
        <f t="shared" si="35"/>
        <v/>
      </c>
      <c r="R319" s="130" t="str">
        <f t="shared" si="36"/>
        <v/>
      </c>
      <c r="S319" s="134" t="str">
        <f t="shared" si="37"/>
        <v/>
      </c>
      <c r="T319" s="144" t="str">
        <f t="shared" si="38"/>
        <v/>
      </c>
      <c r="U319" s="144" t="str">
        <f t="shared" si="39"/>
        <v/>
      </c>
      <c r="V319" s="144" t="str">
        <f t="shared" si="40"/>
        <v/>
      </c>
      <c r="W319" s="134" t="str">
        <f t="shared" si="34"/>
        <v/>
      </c>
    </row>
    <row r="320" spans="17:23" x14ac:dyDescent="0.25">
      <c r="Q320" s="143" t="str">
        <f t="shared" si="35"/>
        <v/>
      </c>
      <c r="R320" s="130" t="str">
        <f t="shared" si="36"/>
        <v/>
      </c>
      <c r="S320" s="134" t="str">
        <f t="shared" si="37"/>
        <v/>
      </c>
      <c r="T320" s="144" t="str">
        <f t="shared" si="38"/>
        <v/>
      </c>
      <c r="U320" s="144" t="str">
        <f t="shared" si="39"/>
        <v/>
      </c>
      <c r="V320" s="144" t="str">
        <f t="shared" si="40"/>
        <v/>
      </c>
      <c r="W320" s="134" t="str">
        <f t="shared" si="34"/>
        <v/>
      </c>
    </row>
    <row r="321" spans="17:23" x14ac:dyDescent="0.25">
      <c r="Q321" s="143" t="str">
        <f t="shared" si="35"/>
        <v/>
      </c>
      <c r="R321" s="130" t="str">
        <f t="shared" si="36"/>
        <v/>
      </c>
      <c r="S321" s="134" t="str">
        <f t="shared" si="37"/>
        <v/>
      </c>
      <c r="T321" s="144" t="str">
        <f t="shared" si="38"/>
        <v/>
      </c>
      <c r="U321" s="144" t="str">
        <f t="shared" si="39"/>
        <v/>
      </c>
      <c r="V321" s="144" t="str">
        <f t="shared" si="40"/>
        <v/>
      </c>
      <c r="W321" s="134" t="str">
        <f t="shared" si="34"/>
        <v/>
      </c>
    </row>
    <row r="322" spans="17:23" x14ac:dyDescent="0.25">
      <c r="Q322" s="143" t="str">
        <f t="shared" si="35"/>
        <v/>
      </c>
      <c r="R322" s="130" t="str">
        <f t="shared" si="36"/>
        <v/>
      </c>
      <c r="S322" s="134" t="str">
        <f t="shared" si="37"/>
        <v/>
      </c>
      <c r="T322" s="144" t="str">
        <f t="shared" si="38"/>
        <v/>
      </c>
      <c r="U322" s="144" t="str">
        <f t="shared" si="39"/>
        <v/>
      </c>
      <c r="V322" s="144" t="str">
        <f t="shared" si="40"/>
        <v/>
      </c>
      <c r="W322" s="134" t="str">
        <f t="shared" si="34"/>
        <v/>
      </c>
    </row>
    <row r="323" spans="17:23" x14ac:dyDescent="0.25">
      <c r="Q323" s="143" t="str">
        <f t="shared" si="35"/>
        <v/>
      </c>
      <c r="R323" s="130" t="str">
        <f t="shared" si="36"/>
        <v/>
      </c>
      <c r="S323" s="134" t="str">
        <f t="shared" si="37"/>
        <v/>
      </c>
      <c r="T323" s="144" t="str">
        <f t="shared" si="38"/>
        <v/>
      </c>
      <c r="U323" s="144" t="str">
        <f t="shared" si="39"/>
        <v/>
      </c>
      <c r="V323" s="144" t="str">
        <f t="shared" si="40"/>
        <v/>
      </c>
      <c r="W323" s="134" t="str">
        <f t="shared" si="34"/>
        <v/>
      </c>
    </row>
    <row r="324" spans="17:23" x14ac:dyDescent="0.25">
      <c r="Q324" s="143" t="str">
        <f t="shared" si="35"/>
        <v/>
      </c>
      <c r="R324" s="130" t="str">
        <f t="shared" si="36"/>
        <v/>
      </c>
      <c r="S324" s="134" t="str">
        <f t="shared" si="37"/>
        <v/>
      </c>
      <c r="T324" s="144" t="str">
        <f t="shared" si="38"/>
        <v/>
      </c>
      <c r="U324" s="144" t="str">
        <f t="shared" si="39"/>
        <v/>
      </c>
      <c r="V324" s="144" t="str">
        <f t="shared" si="40"/>
        <v/>
      </c>
      <c r="W324" s="134" t="str">
        <f t="shared" si="34"/>
        <v/>
      </c>
    </row>
    <row r="325" spans="17:23" x14ac:dyDescent="0.25">
      <c r="Q325" s="143" t="str">
        <f t="shared" si="35"/>
        <v/>
      </c>
      <c r="R325" s="130" t="str">
        <f t="shared" si="36"/>
        <v/>
      </c>
      <c r="S325" s="134" t="str">
        <f t="shared" si="37"/>
        <v/>
      </c>
      <c r="T325" s="144" t="str">
        <f t="shared" si="38"/>
        <v/>
      </c>
      <c r="U325" s="144" t="str">
        <f t="shared" si="39"/>
        <v/>
      </c>
      <c r="V325" s="144" t="str">
        <f t="shared" si="40"/>
        <v/>
      </c>
      <c r="W325" s="134" t="str">
        <f t="shared" si="34"/>
        <v/>
      </c>
    </row>
    <row r="326" spans="17:23" x14ac:dyDescent="0.25">
      <c r="Q326" s="143" t="str">
        <f t="shared" si="35"/>
        <v/>
      </c>
      <c r="R326" s="130" t="str">
        <f t="shared" si="36"/>
        <v/>
      </c>
      <c r="S326" s="134" t="str">
        <f t="shared" si="37"/>
        <v/>
      </c>
      <c r="T326" s="144" t="str">
        <f t="shared" si="38"/>
        <v/>
      </c>
      <c r="U326" s="144" t="str">
        <f t="shared" si="39"/>
        <v/>
      </c>
      <c r="V326" s="144" t="str">
        <f t="shared" si="40"/>
        <v/>
      </c>
      <c r="W326" s="134" t="str">
        <f t="shared" si="34"/>
        <v/>
      </c>
    </row>
    <row r="327" spans="17:23" x14ac:dyDescent="0.25">
      <c r="Q327" s="143" t="str">
        <f t="shared" si="35"/>
        <v/>
      </c>
      <c r="R327" s="130" t="str">
        <f t="shared" si="36"/>
        <v/>
      </c>
      <c r="S327" s="134" t="str">
        <f t="shared" si="37"/>
        <v/>
      </c>
      <c r="T327" s="144" t="str">
        <f t="shared" si="38"/>
        <v/>
      </c>
      <c r="U327" s="144" t="str">
        <f t="shared" si="39"/>
        <v/>
      </c>
      <c r="V327" s="144" t="str">
        <f t="shared" si="40"/>
        <v/>
      </c>
      <c r="W327" s="134" t="str">
        <f t="shared" si="34"/>
        <v/>
      </c>
    </row>
    <row r="328" spans="17:23" x14ac:dyDescent="0.25">
      <c r="Q328" s="143" t="str">
        <f t="shared" si="35"/>
        <v/>
      </c>
      <c r="R328" s="130" t="str">
        <f t="shared" si="36"/>
        <v/>
      </c>
      <c r="S328" s="134" t="str">
        <f t="shared" si="37"/>
        <v/>
      </c>
      <c r="T328" s="144" t="str">
        <f t="shared" si="38"/>
        <v/>
      </c>
      <c r="U328" s="144" t="str">
        <f t="shared" si="39"/>
        <v/>
      </c>
      <c r="V328" s="144" t="str">
        <f t="shared" si="40"/>
        <v/>
      </c>
      <c r="W328" s="134" t="str">
        <f t="shared" si="34"/>
        <v/>
      </c>
    </row>
    <row r="329" spans="17:23" x14ac:dyDescent="0.25">
      <c r="Q329" s="143" t="str">
        <f t="shared" si="35"/>
        <v/>
      </c>
      <c r="R329" s="130" t="str">
        <f t="shared" si="36"/>
        <v/>
      </c>
      <c r="S329" s="134" t="str">
        <f t="shared" si="37"/>
        <v/>
      </c>
      <c r="T329" s="144" t="str">
        <f t="shared" si="38"/>
        <v/>
      </c>
      <c r="U329" s="144" t="str">
        <f t="shared" si="39"/>
        <v/>
      </c>
      <c r="V329" s="144" t="str">
        <f t="shared" si="40"/>
        <v/>
      </c>
      <c r="W329" s="134" t="str">
        <f t="shared" si="34"/>
        <v/>
      </c>
    </row>
    <row r="330" spans="17:23" x14ac:dyDescent="0.25">
      <c r="Q330" s="143" t="str">
        <f t="shared" si="35"/>
        <v/>
      </c>
      <c r="R330" s="130" t="str">
        <f t="shared" si="36"/>
        <v/>
      </c>
      <c r="S330" s="134" t="str">
        <f t="shared" si="37"/>
        <v/>
      </c>
      <c r="T330" s="144" t="str">
        <f t="shared" si="38"/>
        <v/>
      </c>
      <c r="U330" s="144" t="str">
        <f t="shared" si="39"/>
        <v/>
      </c>
      <c r="V330" s="144" t="str">
        <f t="shared" si="40"/>
        <v/>
      </c>
      <c r="W330" s="134" t="str">
        <f t="shared" si="34"/>
        <v/>
      </c>
    </row>
    <row r="331" spans="17:23" x14ac:dyDescent="0.25">
      <c r="Q331" s="143" t="str">
        <f t="shared" si="35"/>
        <v/>
      </c>
      <c r="R331" s="130" t="str">
        <f t="shared" si="36"/>
        <v/>
      </c>
      <c r="S331" s="134" t="str">
        <f t="shared" si="37"/>
        <v/>
      </c>
      <c r="T331" s="144" t="str">
        <f t="shared" si="38"/>
        <v/>
      </c>
      <c r="U331" s="144" t="str">
        <f t="shared" si="39"/>
        <v/>
      </c>
      <c r="V331" s="144" t="str">
        <f t="shared" si="40"/>
        <v/>
      </c>
      <c r="W331" s="134" t="str">
        <f t="shared" si="34"/>
        <v/>
      </c>
    </row>
    <row r="332" spans="17:23" x14ac:dyDescent="0.25">
      <c r="Q332" s="143" t="str">
        <f t="shared" si="35"/>
        <v/>
      </c>
      <c r="R332" s="130" t="str">
        <f t="shared" si="36"/>
        <v/>
      </c>
      <c r="S332" s="134" t="str">
        <f t="shared" si="37"/>
        <v/>
      </c>
      <c r="T332" s="144" t="str">
        <f t="shared" si="38"/>
        <v/>
      </c>
      <c r="U332" s="144" t="str">
        <f t="shared" si="39"/>
        <v/>
      </c>
      <c r="V332" s="144" t="str">
        <f t="shared" si="40"/>
        <v/>
      </c>
      <c r="W332" s="134" t="str">
        <f t="shared" si="34"/>
        <v/>
      </c>
    </row>
    <row r="333" spans="17:23" x14ac:dyDescent="0.25">
      <c r="Q333" s="143" t="str">
        <f t="shared" si="35"/>
        <v/>
      </c>
      <c r="R333" s="130" t="str">
        <f t="shared" si="36"/>
        <v/>
      </c>
      <c r="S333" s="134" t="str">
        <f t="shared" si="37"/>
        <v/>
      </c>
      <c r="T333" s="144" t="str">
        <f t="shared" si="38"/>
        <v/>
      </c>
      <c r="U333" s="144" t="str">
        <f t="shared" si="39"/>
        <v/>
      </c>
      <c r="V333" s="144" t="str">
        <f t="shared" si="40"/>
        <v/>
      </c>
      <c r="W333" s="134" t="str">
        <f t="shared" si="34"/>
        <v/>
      </c>
    </row>
    <row r="334" spans="17:23" x14ac:dyDescent="0.25">
      <c r="Q334" s="143" t="str">
        <f t="shared" si="35"/>
        <v/>
      </c>
      <c r="R334" s="130" t="str">
        <f t="shared" si="36"/>
        <v/>
      </c>
      <c r="S334" s="134" t="str">
        <f t="shared" si="37"/>
        <v/>
      </c>
      <c r="T334" s="144" t="str">
        <f t="shared" si="38"/>
        <v/>
      </c>
      <c r="U334" s="144" t="str">
        <f t="shared" si="39"/>
        <v/>
      </c>
      <c r="V334" s="144" t="str">
        <f t="shared" si="40"/>
        <v/>
      </c>
      <c r="W334" s="134" t="str">
        <f t="shared" si="34"/>
        <v/>
      </c>
    </row>
    <row r="335" spans="17:23" x14ac:dyDescent="0.25">
      <c r="Q335" s="143" t="str">
        <f t="shared" si="35"/>
        <v/>
      </c>
      <c r="R335" s="130" t="str">
        <f t="shared" si="36"/>
        <v/>
      </c>
      <c r="S335" s="134" t="str">
        <f t="shared" si="37"/>
        <v/>
      </c>
      <c r="T335" s="144" t="str">
        <f t="shared" si="38"/>
        <v/>
      </c>
      <c r="U335" s="144" t="str">
        <f t="shared" si="39"/>
        <v/>
      </c>
      <c r="V335" s="144" t="str">
        <f t="shared" si="40"/>
        <v/>
      </c>
      <c r="W335" s="134" t="str">
        <f t="shared" si="34"/>
        <v/>
      </c>
    </row>
    <row r="336" spans="17:23" x14ac:dyDescent="0.25">
      <c r="Q336" s="143" t="str">
        <f t="shared" si="35"/>
        <v/>
      </c>
      <c r="R336" s="130" t="str">
        <f t="shared" si="36"/>
        <v/>
      </c>
      <c r="S336" s="134" t="str">
        <f t="shared" si="37"/>
        <v/>
      </c>
      <c r="T336" s="144" t="str">
        <f t="shared" si="38"/>
        <v/>
      </c>
      <c r="U336" s="144" t="str">
        <f t="shared" si="39"/>
        <v/>
      </c>
      <c r="V336" s="144" t="str">
        <f t="shared" si="40"/>
        <v/>
      </c>
      <c r="W336" s="134" t="str">
        <f t="shared" si="34"/>
        <v/>
      </c>
    </row>
    <row r="337" spans="17:23" x14ac:dyDescent="0.25">
      <c r="Q337" s="143" t="str">
        <f t="shared" si="35"/>
        <v/>
      </c>
      <c r="R337" s="130" t="str">
        <f t="shared" si="36"/>
        <v/>
      </c>
      <c r="S337" s="134" t="str">
        <f t="shared" si="37"/>
        <v/>
      </c>
      <c r="T337" s="144" t="str">
        <f t="shared" si="38"/>
        <v/>
      </c>
      <c r="U337" s="144" t="str">
        <f t="shared" si="39"/>
        <v/>
      </c>
      <c r="V337" s="144" t="str">
        <f t="shared" si="40"/>
        <v/>
      </c>
      <c r="W337" s="134" t="str">
        <f t="shared" si="34"/>
        <v/>
      </c>
    </row>
    <row r="338" spans="17:23" x14ac:dyDescent="0.25">
      <c r="Q338" s="143" t="str">
        <f t="shared" si="35"/>
        <v/>
      </c>
      <c r="R338" s="130" t="str">
        <f t="shared" si="36"/>
        <v/>
      </c>
      <c r="S338" s="134" t="str">
        <f t="shared" si="37"/>
        <v/>
      </c>
      <c r="T338" s="144" t="str">
        <f t="shared" si="38"/>
        <v/>
      </c>
      <c r="U338" s="144" t="str">
        <f t="shared" si="39"/>
        <v/>
      </c>
      <c r="V338" s="144" t="str">
        <f t="shared" si="40"/>
        <v/>
      </c>
      <c r="W338" s="134" t="str">
        <f t="shared" ref="W338:W401" si="41">IF(R338="","",SUM(S338)-SUM(U338))</f>
        <v/>
      </c>
    </row>
    <row r="339" spans="17:23" x14ac:dyDescent="0.25">
      <c r="Q339" s="143" t="str">
        <f t="shared" ref="Q339:Q402" si="42">IF(R339="","",EDATE(Q338,1))</f>
        <v/>
      </c>
      <c r="R339" s="130" t="str">
        <f t="shared" ref="R339:R402" si="43">IF(R338="","",IF(SUM(R338)+1&lt;=$U$7,SUM(R338)+1,""))</f>
        <v/>
      </c>
      <c r="S339" s="134" t="str">
        <f t="shared" ref="S339:S402" si="44">IF(R339="","",W338)</f>
        <v/>
      </c>
      <c r="T339" s="144" t="str">
        <f t="shared" ref="T339:T402" si="45">IF(R339="","",IPMT($U$13/12,R339,$U$7,-$U$11,$U$12,0))</f>
        <v/>
      </c>
      <c r="U339" s="144" t="str">
        <f t="shared" ref="U339:U402" si="46">IF(R339="","",PPMT($U$13/12,R339,$U$7,-$U$11,$U$12,0))</f>
        <v/>
      </c>
      <c r="V339" s="144" t="str">
        <f t="shared" ref="V339:V402" si="47">IF(R339="","",SUM(T339:U339))</f>
        <v/>
      </c>
      <c r="W339" s="134" t="str">
        <f t="shared" si="41"/>
        <v/>
      </c>
    </row>
    <row r="340" spans="17:23" x14ac:dyDescent="0.25">
      <c r="Q340" s="143" t="str">
        <f t="shared" si="42"/>
        <v/>
      </c>
      <c r="R340" s="130" t="str">
        <f t="shared" si="43"/>
        <v/>
      </c>
      <c r="S340" s="134" t="str">
        <f t="shared" si="44"/>
        <v/>
      </c>
      <c r="T340" s="144" t="str">
        <f t="shared" si="45"/>
        <v/>
      </c>
      <c r="U340" s="144" t="str">
        <f t="shared" si="46"/>
        <v/>
      </c>
      <c r="V340" s="144" t="str">
        <f t="shared" si="47"/>
        <v/>
      </c>
      <c r="W340" s="134" t="str">
        <f t="shared" si="41"/>
        <v/>
      </c>
    </row>
    <row r="341" spans="17:23" x14ac:dyDescent="0.25">
      <c r="Q341" s="143" t="str">
        <f t="shared" si="42"/>
        <v/>
      </c>
      <c r="R341" s="130" t="str">
        <f t="shared" si="43"/>
        <v/>
      </c>
      <c r="S341" s="134" t="str">
        <f t="shared" si="44"/>
        <v/>
      </c>
      <c r="T341" s="144" t="str">
        <f t="shared" si="45"/>
        <v/>
      </c>
      <c r="U341" s="144" t="str">
        <f t="shared" si="46"/>
        <v/>
      </c>
      <c r="V341" s="144" t="str">
        <f t="shared" si="47"/>
        <v/>
      </c>
      <c r="W341" s="134" t="str">
        <f t="shared" si="41"/>
        <v/>
      </c>
    </row>
    <row r="342" spans="17:23" x14ac:dyDescent="0.25">
      <c r="Q342" s="143" t="str">
        <f t="shared" si="42"/>
        <v/>
      </c>
      <c r="R342" s="130" t="str">
        <f t="shared" si="43"/>
        <v/>
      </c>
      <c r="S342" s="134" t="str">
        <f t="shared" si="44"/>
        <v/>
      </c>
      <c r="T342" s="144" t="str">
        <f t="shared" si="45"/>
        <v/>
      </c>
      <c r="U342" s="144" t="str">
        <f t="shared" si="46"/>
        <v/>
      </c>
      <c r="V342" s="144" t="str">
        <f t="shared" si="47"/>
        <v/>
      </c>
      <c r="W342" s="134" t="str">
        <f t="shared" si="41"/>
        <v/>
      </c>
    </row>
    <row r="343" spans="17:23" x14ac:dyDescent="0.25">
      <c r="Q343" s="143" t="str">
        <f t="shared" si="42"/>
        <v/>
      </c>
      <c r="R343" s="130" t="str">
        <f t="shared" si="43"/>
        <v/>
      </c>
      <c r="S343" s="134" t="str">
        <f t="shared" si="44"/>
        <v/>
      </c>
      <c r="T343" s="144" t="str">
        <f t="shared" si="45"/>
        <v/>
      </c>
      <c r="U343" s="144" t="str">
        <f t="shared" si="46"/>
        <v/>
      </c>
      <c r="V343" s="144" t="str">
        <f t="shared" si="47"/>
        <v/>
      </c>
      <c r="W343" s="134" t="str">
        <f t="shared" si="41"/>
        <v/>
      </c>
    </row>
    <row r="344" spans="17:23" x14ac:dyDescent="0.25">
      <c r="Q344" s="143" t="str">
        <f t="shared" si="42"/>
        <v/>
      </c>
      <c r="R344" s="130" t="str">
        <f t="shared" si="43"/>
        <v/>
      </c>
      <c r="S344" s="134" t="str">
        <f t="shared" si="44"/>
        <v/>
      </c>
      <c r="T344" s="144" t="str">
        <f t="shared" si="45"/>
        <v/>
      </c>
      <c r="U344" s="144" t="str">
        <f t="shared" si="46"/>
        <v/>
      </c>
      <c r="V344" s="144" t="str">
        <f t="shared" si="47"/>
        <v/>
      </c>
      <c r="W344" s="134" t="str">
        <f t="shared" si="41"/>
        <v/>
      </c>
    </row>
    <row r="345" spans="17:23" x14ac:dyDescent="0.25">
      <c r="Q345" s="143" t="str">
        <f t="shared" si="42"/>
        <v/>
      </c>
      <c r="R345" s="130" t="str">
        <f t="shared" si="43"/>
        <v/>
      </c>
      <c r="S345" s="134" t="str">
        <f t="shared" si="44"/>
        <v/>
      </c>
      <c r="T345" s="144" t="str">
        <f t="shared" si="45"/>
        <v/>
      </c>
      <c r="U345" s="144" t="str">
        <f t="shared" si="46"/>
        <v/>
      </c>
      <c r="V345" s="144" t="str">
        <f t="shared" si="47"/>
        <v/>
      </c>
      <c r="W345" s="134" t="str">
        <f t="shared" si="41"/>
        <v/>
      </c>
    </row>
    <row r="346" spans="17:23" x14ac:dyDescent="0.25">
      <c r="Q346" s="143" t="str">
        <f t="shared" si="42"/>
        <v/>
      </c>
      <c r="R346" s="130" t="str">
        <f t="shared" si="43"/>
        <v/>
      </c>
      <c r="S346" s="134" t="str">
        <f t="shared" si="44"/>
        <v/>
      </c>
      <c r="T346" s="144" t="str">
        <f t="shared" si="45"/>
        <v/>
      </c>
      <c r="U346" s="144" t="str">
        <f t="shared" si="46"/>
        <v/>
      </c>
      <c r="V346" s="144" t="str">
        <f t="shared" si="47"/>
        <v/>
      </c>
      <c r="W346" s="134" t="str">
        <f t="shared" si="41"/>
        <v/>
      </c>
    </row>
    <row r="347" spans="17:23" x14ac:dyDescent="0.25">
      <c r="Q347" s="143" t="str">
        <f t="shared" si="42"/>
        <v/>
      </c>
      <c r="R347" s="130" t="str">
        <f t="shared" si="43"/>
        <v/>
      </c>
      <c r="S347" s="134" t="str">
        <f t="shared" si="44"/>
        <v/>
      </c>
      <c r="T347" s="144" t="str">
        <f t="shared" si="45"/>
        <v/>
      </c>
      <c r="U347" s="144" t="str">
        <f t="shared" si="46"/>
        <v/>
      </c>
      <c r="V347" s="144" t="str">
        <f t="shared" si="47"/>
        <v/>
      </c>
      <c r="W347" s="134" t="str">
        <f t="shared" si="41"/>
        <v/>
      </c>
    </row>
    <row r="348" spans="17:23" x14ac:dyDescent="0.25">
      <c r="Q348" s="143" t="str">
        <f t="shared" si="42"/>
        <v/>
      </c>
      <c r="R348" s="130" t="str">
        <f t="shared" si="43"/>
        <v/>
      </c>
      <c r="S348" s="134" t="str">
        <f t="shared" si="44"/>
        <v/>
      </c>
      <c r="T348" s="144" t="str">
        <f t="shared" si="45"/>
        <v/>
      </c>
      <c r="U348" s="144" t="str">
        <f t="shared" si="46"/>
        <v/>
      </c>
      <c r="V348" s="144" t="str">
        <f t="shared" si="47"/>
        <v/>
      </c>
      <c r="W348" s="134" t="str">
        <f t="shared" si="41"/>
        <v/>
      </c>
    </row>
    <row r="349" spans="17:23" x14ac:dyDescent="0.25">
      <c r="Q349" s="143" t="str">
        <f t="shared" si="42"/>
        <v/>
      </c>
      <c r="R349" s="130" t="str">
        <f t="shared" si="43"/>
        <v/>
      </c>
      <c r="S349" s="134" t="str">
        <f t="shared" si="44"/>
        <v/>
      </c>
      <c r="T349" s="144" t="str">
        <f t="shared" si="45"/>
        <v/>
      </c>
      <c r="U349" s="144" t="str">
        <f t="shared" si="46"/>
        <v/>
      </c>
      <c r="V349" s="144" t="str">
        <f t="shared" si="47"/>
        <v/>
      </c>
      <c r="W349" s="134" t="str">
        <f t="shared" si="41"/>
        <v/>
      </c>
    </row>
    <row r="350" spans="17:23" x14ac:dyDescent="0.25">
      <c r="Q350" s="143" t="str">
        <f t="shared" si="42"/>
        <v/>
      </c>
      <c r="R350" s="130" t="str">
        <f t="shared" si="43"/>
        <v/>
      </c>
      <c r="S350" s="134" t="str">
        <f t="shared" si="44"/>
        <v/>
      </c>
      <c r="T350" s="144" t="str">
        <f t="shared" si="45"/>
        <v/>
      </c>
      <c r="U350" s="144" t="str">
        <f t="shared" si="46"/>
        <v/>
      </c>
      <c r="V350" s="144" t="str">
        <f t="shared" si="47"/>
        <v/>
      </c>
      <c r="W350" s="134" t="str">
        <f t="shared" si="41"/>
        <v/>
      </c>
    </row>
    <row r="351" spans="17:23" x14ac:dyDescent="0.25">
      <c r="Q351" s="143" t="str">
        <f t="shared" si="42"/>
        <v/>
      </c>
      <c r="R351" s="130" t="str">
        <f t="shared" si="43"/>
        <v/>
      </c>
      <c r="S351" s="134" t="str">
        <f t="shared" si="44"/>
        <v/>
      </c>
      <c r="T351" s="144" t="str">
        <f t="shared" si="45"/>
        <v/>
      </c>
      <c r="U351" s="144" t="str">
        <f t="shared" si="46"/>
        <v/>
      </c>
      <c r="V351" s="144" t="str">
        <f t="shared" si="47"/>
        <v/>
      </c>
      <c r="W351" s="134" t="str">
        <f t="shared" si="41"/>
        <v/>
      </c>
    </row>
    <row r="352" spans="17:23" x14ac:dyDescent="0.25">
      <c r="Q352" s="143" t="str">
        <f t="shared" si="42"/>
        <v/>
      </c>
      <c r="R352" s="130" t="str">
        <f t="shared" si="43"/>
        <v/>
      </c>
      <c r="S352" s="134" t="str">
        <f t="shared" si="44"/>
        <v/>
      </c>
      <c r="T352" s="144" t="str">
        <f t="shared" si="45"/>
        <v/>
      </c>
      <c r="U352" s="144" t="str">
        <f t="shared" si="46"/>
        <v/>
      </c>
      <c r="V352" s="144" t="str">
        <f t="shared" si="47"/>
        <v/>
      </c>
      <c r="W352" s="134" t="str">
        <f t="shared" si="41"/>
        <v/>
      </c>
    </row>
    <row r="353" spans="17:23" x14ac:dyDescent="0.25">
      <c r="Q353" s="143" t="str">
        <f t="shared" si="42"/>
        <v/>
      </c>
      <c r="R353" s="130" t="str">
        <f t="shared" si="43"/>
        <v/>
      </c>
      <c r="S353" s="134" t="str">
        <f t="shared" si="44"/>
        <v/>
      </c>
      <c r="T353" s="144" t="str">
        <f t="shared" si="45"/>
        <v/>
      </c>
      <c r="U353" s="144" t="str">
        <f t="shared" si="46"/>
        <v/>
      </c>
      <c r="V353" s="144" t="str">
        <f t="shared" si="47"/>
        <v/>
      </c>
      <c r="W353" s="134" t="str">
        <f t="shared" si="41"/>
        <v/>
      </c>
    </row>
    <row r="354" spans="17:23" x14ac:dyDescent="0.25">
      <c r="Q354" s="143" t="str">
        <f t="shared" si="42"/>
        <v/>
      </c>
      <c r="R354" s="130" t="str">
        <f t="shared" si="43"/>
        <v/>
      </c>
      <c r="S354" s="134" t="str">
        <f t="shared" si="44"/>
        <v/>
      </c>
      <c r="T354" s="144" t="str">
        <f t="shared" si="45"/>
        <v/>
      </c>
      <c r="U354" s="144" t="str">
        <f t="shared" si="46"/>
        <v/>
      </c>
      <c r="V354" s="144" t="str">
        <f t="shared" si="47"/>
        <v/>
      </c>
      <c r="W354" s="134" t="str">
        <f t="shared" si="41"/>
        <v/>
      </c>
    </row>
    <row r="355" spans="17:23" x14ac:dyDescent="0.25">
      <c r="Q355" s="143" t="str">
        <f t="shared" si="42"/>
        <v/>
      </c>
      <c r="R355" s="130" t="str">
        <f t="shared" si="43"/>
        <v/>
      </c>
      <c r="S355" s="134" t="str">
        <f t="shared" si="44"/>
        <v/>
      </c>
      <c r="T355" s="144" t="str">
        <f t="shared" si="45"/>
        <v/>
      </c>
      <c r="U355" s="144" t="str">
        <f t="shared" si="46"/>
        <v/>
      </c>
      <c r="V355" s="144" t="str">
        <f t="shared" si="47"/>
        <v/>
      </c>
      <c r="W355" s="134" t="str">
        <f t="shared" si="41"/>
        <v/>
      </c>
    </row>
    <row r="356" spans="17:23" x14ac:dyDescent="0.25">
      <c r="Q356" s="143" t="str">
        <f t="shared" si="42"/>
        <v/>
      </c>
      <c r="R356" s="130" t="str">
        <f t="shared" si="43"/>
        <v/>
      </c>
      <c r="S356" s="134" t="str">
        <f t="shared" si="44"/>
        <v/>
      </c>
      <c r="T356" s="144" t="str">
        <f t="shared" si="45"/>
        <v/>
      </c>
      <c r="U356" s="144" t="str">
        <f t="shared" si="46"/>
        <v/>
      </c>
      <c r="V356" s="144" t="str">
        <f t="shared" si="47"/>
        <v/>
      </c>
      <c r="W356" s="134" t="str">
        <f t="shared" si="41"/>
        <v/>
      </c>
    </row>
    <row r="357" spans="17:23" x14ac:dyDescent="0.25">
      <c r="Q357" s="143" t="str">
        <f t="shared" si="42"/>
        <v/>
      </c>
      <c r="R357" s="130" t="str">
        <f t="shared" si="43"/>
        <v/>
      </c>
      <c r="S357" s="134" t="str">
        <f t="shared" si="44"/>
        <v/>
      </c>
      <c r="T357" s="144" t="str">
        <f t="shared" si="45"/>
        <v/>
      </c>
      <c r="U357" s="144" t="str">
        <f t="shared" si="46"/>
        <v/>
      </c>
      <c r="V357" s="144" t="str">
        <f t="shared" si="47"/>
        <v/>
      </c>
      <c r="W357" s="134" t="str">
        <f t="shared" si="41"/>
        <v/>
      </c>
    </row>
    <row r="358" spans="17:23" x14ac:dyDescent="0.25">
      <c r="Q358" s="143" t="str">
        <f t="shared" si="42"/>
        <v/>
      </c>
      <c r="R358" s="130" t="str">
        <f t="shared" si="43"/>
        <v/>
      </c>
      <c r="S358" s="134" t="str">
        <f t="shared" si="44"/>
        <v/>
      </c>
      <c r="T358" s="144" t="str">
        <f t="shared" si="45"/>
        <v/>
      </c>
      <c r="U358" s="144" t="str">
        <f t="shared" si="46"/>
        <v/>
      </c>
      <c r="V358" s="144" t="str">
        <f t="shared" si="47"/>
        <v/>
      </c>
      <c r="W358" s="134" t="str">
        <f t="shared" si="41"/>
        <v/>
      </c>
    </row>
    <row r="359" spans="17:23" x14ac:dyDescent="0.25">
      <c r="Q359" s="143" t="str">
        <f t="shared" si="42"/>
        <v/>
      </c>
      <c r="R359" s="130" t="str">
        <f t="shared" si="43"/>
        <v/>
      </c>
      <c r="S359" s="134" t="str">
        <f t="shared" si="44"/>
        <v/>
      </c>
      <c r="T359" s="144" t="str">
        <f t="shared" si="45"/>
        <v/>
      </c>
      <c r="U359" s="144" t="str">
        <f t="shared" si="46"/>
        <v/>
      </c>
      <c r="V359" s="144" t="str">
        <f t="shared" si="47"/>
        <v/>
      </c>
      <c r="W359" s="134" t="str">
        <f t="shared" si="41"/>
        <v/>
      </c>
    </row>
    <row r="360" spans="17:23" x14ac:dyDescent="0.25">
      <c r="Q360" s="143" t="str">
        <f t="shared" si="42"/>
        <v/>
      </c>
      <c r="R360" s="130" t="str">
        <f t="shared" si="43"/>
        <v/>
      </c>
      <c r="S360" s="134" t="str">
        <f t="shared" si="44"/>
        <v/>
      </c>
      <c r="T360" s="144" t="str">
        <f t="shared" si="45"/>
        <v/>
      </c>
      <c r="U360" s="144" t="str">
        <f t="shared" si="46"/>
        <v/>
      </c>
      <c r="V360" s="144" t="str">
        <f t="shared" si="47"/>
        <v/>
      </c>
      <c r="W360" s="134" t="str">
        <f t="shared" si="41"/>
        <v/>
      </c>
    </row>
    <row r="361" spans="17:23" x14ac:dyDescent="0.25">
      <c r="Q361" s="143" t="str">
        <f t="shared" si="42"/>
        <v/>
      </c>
      <c r="R361" s="130" t="str">
        <f t="shared" si="43"/>
        <v/>
      </c>
      <c r="S361" s="134" t="str">
        <f t="shared" si="44"/>
        <v/>
      </c>
      <c r="T361" s="144" t="str">
        <f t="shared" si="45"/>
        <v/>
      </c>
      <c r="U361" s="144" t="str">
        <f t="shared" si="46"/>
        <v/>
      </c>
      <c r="V361" s="144" t="str">
        <f t="shared" si="47"/>
        <v/>
      </c>
      <c r="W361" s="134" t="str">
        <f t="shared" si="41"/>
        <v/>
      </c>
    </row>
    <row r="362" spans="17:23" x14ac:dyDescent="0.25">
      <c r="Q362" s="143" t="str">
        <f t="shared" si="42"/>
        <v/>
      </c>
      <c r="R362" s="130" t="str">
        <f t="shared" si="43"/>
        <v/>
      </c>
      <c r="S362" s="134" t="str">
        <f t="shared" si="44"/>
        <v/>
      </c>
      <c r="T362" s="144" t="str">
        <f t="shared" si="45"/>
        <v/>
      </c>
      <c r="U362" s="144" t="str">
        <f t="shared" si="46"/>
        <v/>
      </c>
      <c r="V362" s="144" t="str">
        <f t="shared" si="47"/>
        <v/>
      </c>
      <c r="W362" s="134" t="str">
        <f t="shared" si="41"/>
        <v/>
      </c>
    </row>
    <row r="363" spans="17:23" x14ac:dyDescent="0.25">
      <c r="Q363" s="143" t="str">
        <f t="shared" si="42"/>
        <v/>
      </c>
      <c r="R363" s="130" t="str">
        <f t="shared" si="43"/>
        <v/>
      </c>
      <c r="S363" s="134" t="str">
        <f t="shared" si="44"/>
        <v/>
      </c>
      <c r="T363" s="144" t="str">
        <f t="shared" si="45"/>
        <v/>
      </c>
      <c r="U363" s="144" t="str">
        <f t="shared" si="46"/>
        <v/>
      </c>
      <c r="V363" s="144" t="str">
        <f t="shared" si="47"/>
        <v/>
      </c>
      <c r="W363" s="134" t="str">
        <f t="shared" si="41"/>
        <v/>
      </c>
    </row>
    <row r="364" spans="17:23" x14ac:dyDescent="0.25">
      <c r="Q364" s="143" t="str">
        <f t="shared" si="42"/>
        <v/>
      </c>
      <c r="R364" s="130" t="str">
        <f t="shared" si="43"/>
        <v/>
      </c>
      <c r="S364" s="134" t="str">
        <f t="shared" si="44"/>
        <v/>
      </c>
      <c r="T364" s="144" t="str">
        <f t="shared" si="45"/>
        <v/>
      </c>
      <c r="U364" s="144" t="str">
        <f t="shared" si="46"/>
        <v/>
      </c>
      <c r="V364" s="144" t="str">
        <f t="shared" si="47"/>
        <v/>
      </c>
      <c r="W364" s="134" t="str">
        <f t="shared" si="41"/>
        <v/>
      </c>
    </row>
    <row r="365" spans="17:23" x14ac:dyDescent="0.25">
      <c r="Q365" s="143" t="str">
        <f t="shared" si="42"/>
        <v/>
      </c>
      <c r="R365" s="130" t="str">
        <f t="shared" si="43"/>
        <v/>
      </c>
      <c r="S365" s="134" t="str">
        <f t="shared" si="44"/>
        <v/>
      </c>
      <c r="T365" s="144" t="str">
        <f t="shared" si="45"/>
        <v/>
      </c>
      <c r="U365" s="144" t="str">
        <f t="shared" si="46"/>
        <v/>
      </c>
      <c r="V365" s="144" t="str">
        <f t="shared" si="47"/>
        <v/>
      </c>
      <c r="W365" s="134" t="str">
        <f t="shared" si="41"/>
        <v/>
      </c>
    </row>
    <row r="366" spans="17:23" x14ac:dyDescent="0.25">
      <c r="Q366" s="143" t="str">
        <f t="shared" si="42"/>
        <v/>
      </c>
      <c r="R366" s="130" t="str">
        <f t="shared" si="43"/>
        <v/>
      </c>
      <c r="S366" s="134" t="str">
        <f t="shared" si="44"/>
        <v/>
      </c>
      <c r="T366" s="144" t="str">
        <f t="shared" si="45"/>
        <v/>
      </c>
      <c r="U366" s="144" t="str">
        <f t="shared" si="46"/>
        <v/>
      </c>
      <c r="V366" s="144" t="str">
        <f t="shared" si="47"/>
        <v/>
      </c>
      <c r="W366" s="134" t="str">
        <f t="shared" si="41"/>
        <v/>
      </c>
    </row>
    <row r="367" spans="17:23" x14ac:dyDescent="0.25">
      <c r="Q367" s="143" t="str">
        <f t="shared" si="42"/>
        <v/>
      </c>
      <c r="R367" s="130" t="str">
        <f t="shared" si="43"/>
        <v/>
      </c>
      <c r="S367" s="134" t="str">
        <f t="shared" si="44"/>
        <v/>
      </c>
      <c r="T367" s="144" t="str">
        <f t="shared" si="45"/>
        <v/>
      </c>
      <c r="U367" s="144" t="str">
        <f t="shared" si="46"/>
        <v/>
      </c>
      <c r="V367" s="144" t="str">
        <f t="shared" si="47"/>
        <v/>
      </c>
      <c r="W367" s="134" t="str">
        <f t="shared" si="41"/>
        <v/>
      </c>
    </row>
    <row r="368" spans="17:23" x14ac:dyDescent="0.25">
      <c r="Q368" s="143" t="str">
        <f t="shared" si="42"/>
        <v/>
      </c>
      <c r="R368" s="130" t="str">
        <f t="shared" si="43"/>
        <v/>
      </c>
      <c r="S368" s="134" t="str">
        <f t="shared" si="44"/>
        <v/>
      </c>
      <c r="T368" s="144" t="str">
        <f t="shared" si="45"/>
        <v/>
      </c>
      <c r="U368" s="144" t="str">
        <f t="shared" si="46"/>
        <v/>
      </c>
      <c r="V368" s="144" t="str">
        <f t="shared" si="47"/>
        <v/>
      </c>
      <c r="W368" s="134" t="str">
        <f t="shared" si="41"/>
        <v/>
      </c>
    </row>
    <row r="369" spans="17:23" x14ac:dyDescent="0.25">
      <c r="Q369" s="143" t="str">
        <f t="shared" si="42"/>
        <v/>
      </c>
      <c r="R369" s="130" t="str">
        <f t="shared" si="43"/>
        <v/>
      </c>
      <c r="S369" s="134" t="str">
        <f t="shared" si="44"/>
        <v/>
      </c>
      <c r="T369" s="144" t="str">
        <f t="shared" si="45"/>
        <v/>
      </c>
      <c r="U369" s="144" t="str">
        <f t="shared" si="46"/>
        <v/>
      </c>
      <c r="V369" s="144" t="str">
        <f t="shared" si="47"/>
        <v/>
      </c>
      <c r="W369" s="134" t="str">
        <f t="shared" si="41"/>
        <v/>
      </c>
    </row>
    <row r="370" spans="17:23" x14ac:dyDescent="0.25">
      <c r="Q370" s="143" t="str">
        <f t="shared" si="42"/>
        <v/>
      </c>
      <c r="R370" s="130" t="str">
        <f t="shared" si="43"/>
        <v/>
      </c>
      <c r="S370" s="134" t="str">
        <f t="shared" si="44"/>
        <v/>
      </c>
      <c r="T370" s="144" t="str">
        <f t="shared" si="45"/>
        <v/>
      </c>
      <c r="U370" s="144" t="str">
        <f t="shared" si="46"/>
        <v/>
      </c>
      <c r="V370" s="144" t="str">
        <f t="shared" si="47"/>
        <v/>
      </c>
      <c r="W370" s="134" t="str">
        <f t="shared" si="41"/>
        <v/>
      </c>
    </row>
    <row r="371" spans="17:23" x14ac:dyDescent="0.25">
      <c r="Q371" s="143" t="str">
        <f t="shared" si="42"/>
        <v/>
      </c>
      <c r="R371" s="130" t="str">
        <f t="shared" si="43"/>
        <v/>
      </c>
      <c r="S371" s="134" t="str">
        <f t="shared" si="44"/>
        <v/>
      </c>
      <c r="T371" s="144" t="str">
        <f t="shared" si="45"/>
        <v/>
      </c>
      <c r="U371" s="144" t="str">
        <f t="shared" si="46"/>
        <v/>
      </c>
      <c r="V371" s="144" t="str">
        <f t="shared" si="47"/>
        <v/>
      </c>
      <c r="W371" s="134" t="str">
        <f t="shared" si="41"/>
        <v/>
      </c>
    </row>
    <row r="372" spans="17:23" x14ac:dyDescent="0.25">
      <c r="Q372" s="143" t="str">
        <f t="shared" si="42"/>
        <v/>
      </c>
      <c r="R372" s="130" t="str">
        <f t="shared" si="43"/>
        <v/>
      </c>
      <c r="S372" s="134" t="str">
        <f t="shared" si="44"/>
        <v/>
      </c>
      <c r="T372" s="144" t="str">
        <f t="shared" si="45"/>
        <v/>
      </c>
      <c r="U372" s="144" t="str">
        <f t="shared" si="46"/>
        <v/>
      </c>
      <c r="V372" s="144" t="str">
        <f t="shared" si="47"/>
        <v/>
      </c>
      <c r="W372" s="134" t="str">
        <f t="shared" si="41"/>
        <v/>
      </c>
    </row>
    <row r="373" spans="17:23" x14ac:dyDescent="0.25">
      <c r="Q373" s="143" t="str">
        <f t="shared" si="42"/>
        <v/>
      </c>
      <c r="R373" s="130" t="str">
        <f t="shared" si="43"/>
        <v/>
      </c>
      <c r="S373" s="134" t="str">
        <f t="shared" si="44"/>
        <v/>
      </c>
      <c r="T373" s="144" t="str">
        <f t="shared" si="45"/>
        <v/>
      </c>
      <c r="U373" s="144" t="str">
        <f t="shared" si="46"/>
        <v/>
      </c>
      <c r="V373" s="144" t="str">
        <f t="shared" si="47"/>
        <v/>
      </c>
      <c r="W373" s="134" t="str">
        <f t="shared" si="41"/>
        <v/>
      </c>
    </row>
    <row r="374" spans="17:23" x14ac:dyDescent="0.25">
      <c r="Q374" s="143" t="str">
        <f t="shared" si="42"/>
        <v/>
      </c>
      <c r="R374" s="130" t="str">
        <f t="shared" si="43"/>
        <v/>
      </c>
      <c r="S374" s="134" t="str">
        <f t="shared" si="44"/>
        <v/>
      </c>
      <c r="T374" s="144" t="str">
        <f t="shared" si="45"/>
        <v/>
      </c>
      <c r="U374" s="144" t="str">
        <f t="shared" si="46"/>
        <v/>
      </c>
      <c r="V374" s="144" t="str">
        <f t="shared" si="47"/>
        <v/>
      </c>
      <c r="W374" s="134" t="str">
        <f t="shared" si="41"/>
        <v/>
      </c>
    </row>
    <row r="375" spans="17:23" x14ac:dyDescent="0.25">
      <c r="Q375" s="143" t="str">
        <f t="shared" si="42"/>
        <v/>
      </c>
      <c r="R375" s="130" t="str">
        <f t="shared" si="43"/>
        <v/>
      </c>
      <c r="S375" s="134" t="str">
        <f t="shared" si="44"/>
        <v/>
      </c>
      <c r="T375" s="144" t="str">
        <f t="shared" si="45"/>
        <v/>
      </c>
      <c r="U375" s="144" t="str">
        <f t="shared" si="46"/>
        <v/>
      </c>
      <c r="V375" s="144" t="str">
        <f t="shared" si="47"/>
        <v/>
      </c>
      <c r="W375" s="134" t="str">
        <f t="shared" si="41"/>
        <v/>
      </c>
    </row>
    <row r="376" spans="17:23" x14ac:dyDescent="0.25">
      <c r="Q376" s="143" t="str">
        <f t="shared" si="42"/>
        <v/>
      </c>
      <c r="R376" s="130" t="str">
        <f t="shared" si="43"/>
        <v/>
      </c>
      <c r="S376" s="134" t="str">
        <f t="shared" si="44"/>
        <v/>
      </c>
      <c r="T376" s="144" t="str">
        <f t="shared" si="45"/>
        <v/>
      </c>
      <c r="U376" s="144" t="str">
        <f t="shared" si="46"/>
        <v/>
      </c>
      <c r="V376" s="144" t="str">
        <f t="shared" si="47"/>
        <v/>
      </c>
      <c r="W376" s="134" t="str">
        <f t="shared" si="41"/>
        <v/>
      </c>
    </row>
    <row r="377" spans="17:23" x14ac:dyDescent="0.25">
      <c r="Q377" s="143" t="str">
        <f t="shared" si="42"/>
        <v/>
      </c>
      <c r="R377" s="130" t="str">
        <f t="shared" si="43"/>
        <v/>
      </c>
      <c r="S377" s="134" t="str">
        <f t="shared" si="44"/>
        <v/>
      </c>
      <c r="T377" s="144" t="str">
        <f t="shared" si="45"/>
        <v/>
      </c>
      <c r="U377" s="144" t="str">
        <f t="shared" si="46"/>
        <v/>
      </c>
      <c r="V377" s="144" t="str">
        <f t="shared" si="47"/>
        <v/>
      </c>
      <c r="W377" s="134" t="str">
        <f t="shared" si="41"/>
        <v/>
      </c>
    </row>
    <row r="378" spans="17:23" x14ac:dyDescent="0.25">
      <c r="Q378" s="143" t="str">
        <f t="shared" si="42"/>
        <v/>
      </c>
      <c r="R378" s="130" t="str">
        <f t="shared" si="43"/>
        <v/>
      </c>
      <c r="S378" s="134" t="str">
        <f t="shared" si="44"/>
        <v/>
      </c>
      <c r="T378" s="144" t="str">
        <f t="shared" si="45"/>
        <v/>
      </c>
      <c r="U378" s="144" t="str">
        <f t="shared" si="46"/>
        <v/>
      </c>
      <c r="V378" s="144" t="str">
        <f t="shared" si="47"/>
        <v/>
      </c>
      <c r="W378" s="134" t="str">
        <f t="shared" si="41"/>
        <v/>
      </c>
    </row>
    <row r="379" spans="17:23" x14ac:dyDescent="0.25">
      <c r="Q379" s="143" t="str">
        <f t="shared" si="42"/>
        <v/>
      </c>
      <c r="R379" s="130" t="str">
        <f t="shared" si="43"/>
        <v/>
      </c>
      <c r="S379" s="134" t="str">
        <f t="shared" si="44"/>
        <v/>
      </c>
      <c r="T379" s="144" t="str">
        <f t="shared" si="45"/>
        <v/>
      </c>
      <c r="U379" s="144" t="str">
        <f t="shared" si="46"/>
        <v/>
      </c>
      <c r="V379" s="144" t="str">
        <f t="shared" si="47"/>
        <v/>
      </c>
      <c r="W379" s="134" t="str">
        <f t="shared" si="41"/>
        <v/>
      </c>
    </row>
    <row r="380" spans="17:23" x14ac:dyDescent="0.25">
      <c r="Q380" s="143" t="str">
        <f t="shared" si="42"/>
        <v/>
      </c>
      <c r="R380" s="130" t="str">
        <f t="shared" si="43"/>
        <v/>
      </c>
      <c r="S380" s="134" t="str">
        <f t="shared" si="44"/>
        <v/>
      </c>
      <c r="T380" s="144" t="str">
        <f t="shared" si="45"/>
        <v/>
      </c>
      <c r="U380" s="144" t="str">
        <f t="shared" si="46"/>
        <v/>
      </c>
      <c r="V380" s="144" t="str">
        <f t="shared" si="47"/>
        <v/>
      </c>
      <c r="W380" s="134" t="str">
        <f t="shared" si="41"/>
        <v/>
      </c>
    </row>
    <row r="381" spans="17:23" x14ac:dyDescent="0.25">
      <c r="Q381" s="143" t="str">
        <f t="shared" si="42"/>
        <v/>
      </c>
      <c r="R381" s="130" t="str">
        <f t="shared" si="43"/>
        <v/>
      </c>
      <c r="S381" s="134" t="str">
        <f t="shared" si="44"/>
        <v/>
      </c>
      <c r="T381" s="144" t="str">
        <f t="shared" si="45"/>
        <v/>
      </c>
      <c r="U381" s="144" t="str">
        <f t="shared" si="46"/>
        <v/>
      </c>
      <c r="V381" s="144" t="str">
        <f t="shared" si="47"/>
        <v/>
      </c>
      <c r="W381" s="134" t="str">
        <f t="shared" si="41"/>
        <v/>
      </c>
    </row>
    <row r="382" spans="17:23" x14ac:dyDescent="0.25">
      <c r="Q382" s="143" t="str">
        <f t="shared" si="42"/>
        <v/>
      </c>
      <c r="R382" s="130" t="str">
        <f t="shared" si="43"/>
        <v/>
      </c>
      <c r="S382" s="134" t="str">
        <f t="shared" si="44"/>
        <v/>
      </c>
      <c r="T382" s="144" t="str">
        <f t="shared" si="45"/>
        <v/>
      </c>
      <c r="U382" s="144" t="str">
        <f t="shared" si="46"/>
        <v/>
      </c>
      <c r="V382" s="144" t="str">
        <f t="shared" si="47"/>
        <v/>
      </c>
      <c r="W382" s="134" t="str">
        <f t="shared" si="41"/>
        <v/>
      </c>
    </row>
    <row r="383" spans="17:23" x14ac:dyDescent="0.25">
      <c r="Q383" s="143" t="str">
        <f t="shared" si="42"/>
        <v/>
      </c>
      <c r="R383" s="130" t="str">
        <f t="shared" si="43"/>
        <v/>
      </c>
      <c r="S383" s="134" t="str">
        <f t="shared" si="44"/>
        <v/>
      </c>
      <c r="T383" s="144" t="str">
        <f t="shared" si="45"/>
        <v/>
      </c>
      <c r="U383" s="144" t="str">
        <f t="shared" si="46"/>
        <v/>
      </c>
      <c r="V383" s="144" t="str">
        <f t="shared" si="47"/>
        <v/>
      </c>
      <c r="W383" s="134" t="str">
        <f t="shared" si="41"/>
        <v/>
      </c>
    </row>
    <row r="384" spans="17:23" x14ac:dyDescent="0.25">
      <c r="Q384" s="143" t="str">
        <f t="shared" si="42"/>
        <v/>
      </c>
      <c r="R384" s="130" t="str">
        <f t="shared" si="43"/>
        <v/>
      </c>
      <c r="S384" s="134" t="str">
        <f t="shared" si="44"/>
        <v/>
      </c>
      <c r="T384" s="144" t="str">
        <f t="shared" si="45"/>
        <v/>
      </c>
      <c r="U384" s="144" t="str">
        <f t="shared" si="46"/>
        <v/>
      </c>
      <c r="V384" s="144" t="str">
        <f t="shared" si="47"/>
        <v/>
      </c>
      <c r="W384" s="134" t="str">
        <f t="shared" si="41"/>
        <v/>
      </c>
    </row>
    <row r="385" spans="17:23" x14ac:dyDescent="0.25">
      <c r="Q385" s="143" t="str">
        <f t="shared" si="42"/>
        <v/>
      </c>
      <c r="R385" s="130" t="str">
        <f t="shared" si="43"/>
        <v/>
      </c>
      <c r="S385" s="134" t="str">
        <f t="shared" si="44"/>
        <v/>
      </c>
      <c r="T385" s="144" t="str">
        <f t="shared" si="45"/>
        <v/>
      </c>
      <c r="U385" s="144" t="str">
        <f t="shared" si="46"/>
        <v/>
      </c>
      <c r="V385" s="144" t="str">
        <f t="shared" si="47"/>
        <v/>
      </c>
      <c r="W385" s="134" t="str">
        <f t="shared" si="41"/>
        <v/>
      </c>
    </row>
    <row r="386" spans="17:23" x14ac:dyDescent="0.25">
      <c r="Q386" s="143" t="str">
        <f t="shared" si="42"/>
        <v/>
      </c>
      <c r="R386" s="130" t="str">
        <f t="shared" si="43"/>
        <v/>
      </c>
      <c r="S386" s="134" t="str">
        <f t="shared" si="44"/>
        <v/>
      </c>
      <c r="T386" s="144" t="str">
        <f t="shared" si="45"/>
        <v/>
      </c>
      <c r="U386" s="144" t="str">
        <f t="shared" si="46"/>
        <v/>
      </c>
      <c r="V386" s="144" t="str">
        <f t="shared" si="47"/>
        <v/>
      </c>
      <c r="W386" s="134" t="str">
        <f t="shared" si="41"/>
        <v/>
      </c>
    </row>
    <row r="387" spans="17:23" x14ac:dyDescent="0.25">
      <c r="Q387" s="143" t="str">
        <f t="shared" si="42"/>
        <v/>
      </c>
      <c r="R387" s="130" t="str">
        <f t="shared" si="43"/>
        <v/>
      </c>
      <c r="S387" s="134" t="str">
        <f t="shared" si="44"/>
        <v/>
      </c>
      <c r="T387" s="144" t="str">
        <f t="shared" si="45"/>
        <v/>
      </c>
      <c r="U387" s="144" t="str">
        <f t="shared" si="46"/>
        <v/>
      </c>
      <c r="V387" s="144" t="str">
        <f t="shared" si="47"/>
        <v/>
      </c>
      <c r="W387" s="134" t="str">
        <f t="shared" si="41"/>
        <v/>
      </c>
    </row>
    <row r="388" spans="17:23" x14ac:dyDescent="0.25">
      <c r="Q388" s="143" t="str">
        <f t="shared" si="42"/>
        <v/>
      </c>
      <c r="R388" s="130" t="str">
        <f t="shared" si="43"/>
        <v/>
      </c>
      <c r="S388" s="134" t="str">
        <f t="shared" si="44"/>
        <v/>
      </c>
      <c r="T388" s="144" t="str">
        <f t="shared" si="45"/>
        <v/>
      </c>
      <c r="U388" s="144" t="str">
        <f t="shared" si="46"/>
        <v/>
      </c>
      <c r="V388" s="144" t="str">
        <f t="shared" si="47"/>
        <v/>
      </c>
      <c r="W388" s="134" t="str">
        <f t="shared" si="41"/>
        <v/>
      </c>
    </row>
    <row r="389" spans="17:23" x14ac:dyDescent="0.25">
      <c r="Q389" s="143" t="str">
        <f t="shared" si="42"/>
        <v/>
      </c>
      <c r="R389" s="130" t="str">
        <f t="shared" si="43"/>
        <v/>
      </c>
      <c r="S389" s="134" t="str">
        <f t="shared" si="44"/>
        <v/>
      </c>
      <c r="T389" s="144" t="str">
        <f t="shared" si="45"/>
        <v/>
      </c>
      <c r="U389" s="144" t="str">
        <f t="shared" si="46"/>
        <v/>
      </c>
      <c r="V389" s="144" t="str">
        <f t="shared" si="47"/>
        <v/>
      </c>
      <c r="W389" s="134" t="str">
        <f t="shared" si="41"/>
        <v/>
      </c>
    </row>
    <row r="390" spans="17:23" x14ac:dyDescent="0.25">
      <c r="Q390" s="143" t="str">
        <f t="shared" si="42"/>
        <v/>
      </c>
      <c r="R390" s="130" t="str">
        <f t="shared" si="43"/>
        <v/>
      </c>
      <c r="S390" s="134" t="str">
        <f t="shared" si="44"/>
        <v/>
      </c>
      <c r="T390" s="144" t="str">
        <f t="shared" si="45"/>
        <v/>
      </c>
      <c r="U390" s="144" t="str">
        <f t="shared" si="46"/>
        <v/>
      </c>
      <c r="V390" s="144" t="str">
        <f t="shared" si="47"/>
        <v/>
      </c>
      <c r="W390" s="134" t="str">
        <f t="shared" si="41"/>
        <v/>
      </c>
    </row>
    <row r="391" spans="17:23" x14ac:dyDescent="0.25">
      <c r="Q391" s="143" t="str">
        <f t="shared" si="42"/>
        <v/>
      </c>
      <c r="R391" s="130" t="str">
        <f t="shared" si="43"/>
        <v/>
      </c>
      <c r="S391" s="134" t="str">
        <f t="shared" si="44"/>
        <v/>
      </c>
      <c r="T391" s="144" t="str">
        <f t="shared" si="45"/>
        <v/>
      </c>
      <c r="U391" s="144" t="str">
        <f t="shared" si="46"/>
        <v/>
      </c>
      <c r="V391" s="144" t="str">
        <f t="shared" si="47"/>
        <v/>
      </c>
      <c r="W391" s="134" t="str">
        <f t="shared" si="41"/>
        <v/>
      </c>
    </row>
    <row r="392" spans="17:23" x14ac:dyDescent="0.25">
      <c r="Q392" s="143" t="str">
        <f t="shared" si="42"/>
        <v/>
      </c>
      <c r="R392" s="130" t="str">
        <f t="shared" si="43"/>
        <v/>
      </c>
      <c r="S392" s="134" t="str">
        <f t="shared" si="44"/>
        <v/>
      </c>
      <c r="T392" s="144" t="str">
        <f t="shared" si="45"/>
        <v/>
      </c>
      <c r="U392" s="144" t="str">
        <f t="shared" si="46"/>
        <v/>
      </c>
      <c r="V392" s="144" t="str">
        <f t="shared" si="47"/>
        <v/>
      </c>
      <c r="W392" s="134" t="str">
        <f t="shared" si="41"/>
        <v/>
      </c>
    </row>
    <row r="393" spans="17:23" x14ac:dyDescent="0.25">
      <c r="Q393" s="143" t="str">
        <f t="shared" si="42"/>
        <v/>
      </c>
      <c r="R393" s="130" t="str">
        <f t="shared" si="43"/>
        <v/>
      </c>
      <c r="S393" s="134" t="str">
        <f t="shared" si="44"/>
        <v/>
      </c>
      <c r="T393" s="144" t="str">
        <f t="shared" si="45"/>
        <v/>
      </c>
      <c r="U393" s="144" t="str">
        <f t="shared" si="46"/>
        <v/>
      </c>
      <c r="V393" s="144" t="str">
        <f t="shared" si="47"/>
        <v/>
      </c>
      <c r="W393" s="134" t="str">
        <f t="shared" si="41"/>
        <v/>
      </c>
    </row>
    <row r="394" spans="17:23" x14ac:dyDescent="0.25">
      <c r="Q394" s="143" t="str">
        <f t="shared" si="42"/>
        <v/>
      </c>
      <c r="R394" s="130" t="str">
        <f t="shared" si="43"/>
        <v/>
      </c>
      <c r="S394" s="134" t="str">
        <f t="shared" si="44"/>
        <v/>
      </c>
      <c r="T394" s="144" t="str">
        <f t="shared" si="45"/>
        <v/>
      </c>
      <c r="U394" s="144" t="str">
        <f t="shared" si="46"/>
        <v/>
      </c>
      <c r="V394" s="144" t="str">
        <f t="shared" si="47"/>
        <v/>
      </c>
      <c r="W394" s="134" t="str">
        <f t="shared" si="41"/>
        <v/>
      </c>
    </row>
    <row r="395" spans="17:23" x14ac:dyDescent="0.25">
      <c r="Q395" s="143" t="str">
        <f t="shared" si="42"/>
        <v/>
      </c>
      <c r="R395" s="130" t="str">
        <f t="shared" si="43"/>
        <v/>
      </c>
      <c r="S395" s="134" t="str">
        <f t="shared" si="44"/>
        <v/>
      </c>
      <c r="T395" s="144" t="str">
        <f t="shared" si="45"/>
        <v/>
      </c>
      <c r="U395" s="144" t="str">
        <f t="shared" si="46"/>
        <v/>
      </c>
      <c r="V395" s="144" t="str">
        <f t="shared" si="47"/>
        <v/>
      </c>
      <c r="W395" s="134" t="str">
        <f t="shared" si="41"/>
        <v/>
      </c>
    </row>
    <row r="396" spans="17:23" x14ac:dyDescent="0.25">
      <c r="Q396" s="143" t="str">
        <f t="shared" si="42"/>
        <v/>
      </c>
      <c r="R396" s="130" t="str">
        <f t="shared" si="43"/>
        <v/>
      </c>
      <c r="S396" s="134" t="str">
        <f t="shared" si="44"/>
        <v/>
      </c>
      <c r="T396" s="144" t="str">
        <f t="shared" si="45"/>
        <v/>
      </c>
      <c r="U396" s="144" t="str">
        <f t="shared" si="46"/>
        <v/>
      </c>
      <c r="V396" s="144" t="str">
        <f t="shared" si="47"/>
        <v/>
      </c>
      <c r="W396" s="134" t="str">
        <f t="shared" si="41"/>
        <v/>
      </c>
    </row>
    <row r="397" spans="17:23" x14ac:dyDescent="0.25">
      <c r="Q397" s="143" t="str">
        <f t="shared" si="42"/>
        <v/>
      </c>
      <c r="R397" s="130" t="str">
        <f t="shared" si="43"/>
        <v/>
      </c>
      <c r="S397" s="134" t="str">
        <f t="shared" si="44"/>
        <v/>
      </c>
      <c r="T397" s="144" t="str">
        <f t="shared" si="45"/>
        <v/>
      </c>
      <c r="U397" s="144" t="str">
        <f t="shared" si="46"/>
        <v/>
      </c>
      <c r="V397" s="144" t="str">
        <f t="shared" si="47"/>
        <v/>
      </c>
      <c r="W397" s="134" t="str">
        <f t="shared" si="41"/>
        <v/>
      </c>
    </row>
    <row r="398" spans="17:23" x14ac:dyDescent="0.25">
      <c r="Q398" s="143" t="str">
        <f t="shared" si="42"/>
        <v/>
      </c>
      <c r="R398" s="130" t="str">
        <f t="shared" si="43"/>
        <v/>
      </c>
      <c r="S398" s="134" t="str">
        <f t="shared" si="44"/>
        <v/>
      </c>
      <c r="T398" s="144" t="str">
        <f t="shared" si="45"/>
        <v/>
      </c>
      <c r="U398" s="144" t="str">
        <f t="shared" si="46"/>
        <v/>
      </c>
      <c r="V398" s="144" t="str">
        <f t="shared" si="47"/>
        <v/>
      </c>
      <c r="W398" s="134" t="str">
        <f t="shared" si="41"/>
        <v/>
      </c>
    </row>
    <row r="399" spans="17:23" x14ac:dyDescent="0.25">
      <c r="Q399" s="143" t="str">
        <f t="shared" si="42"/>
        <v/>
      </c>
      <c r="R399" s="130" t="str">
        <f t="shared" si="43"/>
        <v/>
      </c>
      <c r="S399" s="134" t="str">
        <f t="shared" si="44"/>
        <v/>
      </c>
      <c r="T399" s="144" t="str">
        <f t="shared" si="45"/>
        <v/>
      </c>
      <c r="U399" s="144" t="str">
        <f t="shared" si="46"/>
        <v/>
      </c>
      <c r="V399" s="144" t="str">
        <f t="shared" si="47"/>
        <v/>
      </c>
      <c r="W399" s="134" t="str">
        <f t="shared" si="41"/>
        <v/>
      </c>
    </row>
    <row r="400" spans="17:23" x14ac:dyDescent="0.25">
      <c r="Q400" s="143" t="str">
        <f t="shared" si="42"/>
        <v/>
      </c>
      <c r="R400" s="130" t="str">
        <f t="shared" si="43"/>
        <v/>
      </c>
      <c r="S400" s="134" t="str">
        <f t="shared" si="44"/>
        <v/>
      </c>
      <c r="T400" s="144" t="str">
        <f t="shared" si="45"/>
        <v/>
      </c>
      <c r="U400" s="144" t="str">
        <f t="shared" si="46"/>
        <v/>
      </c>
      <c r="V400" s="144" t="str">
        <f t="shared" si="47"/>
        <v/>
      </c>
      <c r="W400" s="134" t="str">
        <f t="shared" si="41"/>
        <v/>
      </c>
    </row>
    <row r="401" spans="17:23" x14ac:dyDescent="0.25">
      <c r="Q401" s="143" t="str">
        <f t="shared" si="42"/>
        <v/>
      </c>
      <c r="R401" s="130" t="str">
        <f t="shared" si="43"/>
        <v/>
      </c>
      <c r="S401" s="134" t="str">
        <f t="shared" si="44"/>
        <v/>
      </c>
      <c r="T401" s="144" t="str">
        <f t="shared" si="45"/>
        <v/>
      </c>
      <c r="U401" s="144" t="str">
        <f t="shared" si="46"/>
        <v/>
      </c>
      <c r="V401" s="144" t="str">
        <f t="shared" si="47"/>
        <v/>
      </c>
      <c r="W401" s="134" t="str">
        <f t="shared" si="41"/>
        <v/>
      </c>
    </row>
    <row r="402" spans="17:23" x14ac:dyDescent="0.25">
      <c r="Q402" s="143" t="str">
        <f t="shared" si="42"/>
        <v/>
      </c>
      <c r="R402" s="130" t="str">
        <f t="shared" si="43"/>
        <v/>
      </c>
      <c r="S402" s="134" t="str">
        <f t="shared" si="44"/>
        <v/>
      </c>
      <c r="T402" s="144" t="str">
        <f t="shared" si="45"/>
        <v/>
      </c>
      <c r="U402" s="144" t="str">
        <f t="shared" si="46"/>
        <v/>
      </c>
      <c r="V402" s="144" t="str">
        <f t="shared" si="47"/>
        <v/>
      </c>
      <c r="W402" s="134" t="str">
        <f t="shared" ref="W402:W465" si="48">IF(R402="","",SUM(S402)-SUM(U402))</f>
        <v/>
      </c>
    </row>
    <row r="403" spans="17:23" x14ac:dyDescent="0.25">
      <c r="Q403" s="143" t="str">
        <f t="shared" ref="Q403:Q466" si="49">IF(R403="","",EDATE(Q402,1))</f>
        <v/>
      </c>
      <c r="R403" s="130" t="str">
        <f t="shared" ref="R403:R466" si="50">IF(R402="","",IF(SUM(R402)+1&lt;=$U$7,SUM(R402)+1,""))</f>
        <v/>
      </c>
      <c r="S403" s="134" t="str">
        <f t="shared" ref="S403:S466" si="51">IF(R403="","",W402)</f>
        <v/>
      </c>
      <c r="T403" s="144" t="str">
        <f t="shared" ref="T403:T466" si="52">IF(R403="","",IPMT($U$13/12,R403,$U$7,-$U$11,$U$12,0))</f>
        <v/>
      </c>
      <c r="U403" s="144" t="str">
        <f t="shared" ref="U403:U466" si="53">IF(R403="","",PPMT($U$13/12,R403,$U$7,-$U$11,$U$12,0))</f>
        <v/>
      </c>
      <c r="V403" s="144" t="str">
        <f t="shared" ref="V403:V466" si="54">IF(R403="","",SUM(T403:U403))</f>
        <v/>
      </c>
      <c r="W403" s="134" t="str">
        <f t="shared" si="48"/>
        <v/>
      </c>
    </row>
    <row r="404" spans="17:23" x14ac:dyDescent="0.25">
      <c r="Q404" s="143" t="str">
        <f t="shared" si="49"/>
        <v/>
      </c>
      <c r="R404" s="130" t="str">
        <f t="shared" si="50"/>
        <v/>
      </c>
      <c r="S404" s="134" t="str">
        <f t="shared" si="51"/>
        <v/>
      </c>
      <c r="T404" s="144" t="str">
        <f t="shared" si="52"/>
        <v/>
      </c>
      <c r="U404" s="144" t="str">
        <f t="shared" si="53"/>
        <v/>
      </c>
      <c r="V404" s="144" t="str">
        <f t="shared" si="54"/>
        <v/>
      </c>
      <c r="W404" s="134" t="str">
        <f t="shared" si="48"/>
        <v/>
      </c>
    </row>
    <row r="405" spans="17:23" x14ac:dyDescent="0.25">
      <c r="Q405" s="143" t="str">
        <f t="shared" si="49"/>
        <v/>
      </c>
      <c r="R405" s="130" t="str">
        <f t="shared" si="50"/>
        <v/>
      </c>
      <c r="S405" s="134" t="str">
        <f t="shared" si="51"/>
        <v/>
      </c>
      <c r="T405" s="144" t="str">
        <f t="shared" si="52"/>
        <v/>
      </c>
      <c r="U405" s="144" t="str">
        <f t="shared" si="53"/>
        <v/>
      </c>
      <c r="V405" s="144" t="str">
        <f t="shared" si="54"/>
        <v/>
      </c>
      <c r="W405" s="134" t="str">
        <f t="shared" si="48"/>
        <v/>
      </c>
    </row>
    <row r="406" spans="17:23" x14ac:dyDescent="0.25">
      <c r="Q406" s="143" t="str">
        <f t="shared" si="49"/>
        <v/>
      </c>
      <c r="R406" s="130" t="str">
        <f t="shared" si="50"/>
        <v/>
      </c>
      <c r="S406" s="134" t="str">
        <f t="shared" si="51"/>
        <v/>
      </c>
      <c r="T406" s="144" t="str">
        <f t="shared" si="52"/>
        <v/>
      </c>
      <c r="U406" s="144" t="str">
        <f t="shared" si="53"/>
        <v/>
      </c>
      <c r="V406" s="144" t="str">
        <f t="shared" si="54"/>
        <v/>
      </c>
      <c r="W406" s="134" t="str">
        <f t="shared" si="48"/>
        <v/>
      </c>
    </row>
    <row r="407" spans="17:23" x14ac:dyDescent="0.25">
      <c r="Q407" s="143" t="str">
        <f t="shared" si="49"/>
        <v/>
      </c>
      <c r="R407" s="130" t="str">
        <f t="shared" si="50"/>
        <v/>
      </c>
      <c r="S407" s="134" t="str">
        <f t="shared" si="51"/>
        <v/>
      </c>
      <c r="T407" s="144" t="str">
        <f t="shared" si="52"/>
        <v/>
      </c>
      <c r="U407" s="144" t="str">
        <f t="shared" si="53"/>
        <v/>
      </c>
      <c r="V407" s="144" t="str">
        <f t="shared" si="54"/>
        <v/>
      </c>
      <c r="W407" s="134" t="str">
        <f t="shared" si="48"/>
        <v/>
      </c>
    </row>
    <row r="408" spans="17:23" x14ac:dyDescent="0.25">
      <c r="Q408" s="143" t="str">
        <f t="shared" si="49"/>
        <v/>
      </c>
      <c r="R408" s="130" t="str">
        <f t="shared" si="50"/>
        <v/>
      </c>
      <c r="S408" s="134" t="str">
        <f t="shared" si="51"/>
        <v/>
      </c>
      <c r="T408" s="144" t="str">
        <f t="shared" si="52"/>
        <v/>
      </c>
      <c r="U408" s="144" t="str">
        <f t="shared" si="53"/>
        <v/>
      </c>
      <c r="V408" s="144" t="str">
        <f t="shared" si="54"/>
        <v/>
      </c>
      <c r="W408" s="134" t="str">
        <f t="shared" si="48"/>
        <v/>
      </c>
    </row>
    <row r="409" spans="17:23" x14ac:dyDescent="0.25">
      <c r="Q409" s="143" t="str">
        <f t="shared" si="49"/>
        <v/>
      </c>
      <c r="R409" s="130" t="str">
        <f t="shared" si="50"/>
        <v/>
      </c>
      <c r="S409" s="134" t="str">
        <f t="shared" si="51"/>
        <v/>
      </c>
      <c r="T409" s="144" t="str">
        <f t="shared" si="52"/>
        <v/>
      </c>
      <c r="U409" s="144" t="str">
        <f t="shared" si="53"/>
        <v/>
      </c>
      <c r="V409" s="144" t="str">
        <f t="shared" si="54"/>
        <v/>
      </c>
      <c r="W409" s="134" t="str">
        <f t="shared" si="48"/>
        <v/>
      </c>
    </row>
    <row r="410" spans="17:23" x14ac:dyDescent="0.25">
      <c r="Q410" s="143" t="str">
        <f t="shared" si="49"/>
        <v/>
      </c>
      <c r="R410" s="130" t="str">
        <f t="shared" si="50"/>
        <v/>
      </c>
      <c r="S410" s="134" t="str">
        <f t="shared" si="51"/>
        <v/>
      </c>
      <c r="T410" s="144" t="str">
        <f t="shared" si="52"/>
        <v/>
      </c>
      <c r="U410" s="144" t="str">
        <f t="shared" si="53"/>
        <v/>
      </c>
      <c r="V410" s="144" t="str">
        <f t="shared" si="54"/>
        <v/>
      </c>
      <c r="W410" s="134" t="str">
        <f t="shared" si="48"/>
        <v/>
      </c>
    </row>
    <row r="411" spans="17:23" x14ac:dyDescent="0.25">
      <c r="Q411" s="143" t="str">
        <f t="shared" si="49"/>
        <v/>
      </c>
      <c r="R411" s="130" t="str">
        <f t="shared" si="50"/>
        <v/>
      </c>
      <c r="S411" s="134" t="str">
        <f t="shared" si="51"/>
        <v/>
      </c>
      <c r="T411" s="144" t="str">
        <f t="shared" si="52"/>
        <v/>
      </c>
      <c r="U411" s="144" t="str">
        <f t="shared" si="53"/>
        <v/>
      </c>
      <c r="V411" s="144" t="str">
        <f t="shared" si="54"/>
        <v/>
      </c>
      <c r="W411" s="134" t="str">
        <f t="shared" si="48"/>
        <v/>
      </c>
    </row>
    <row r="412" spans="17:23" x14ac:dyDescent="0.25">
      <c r="Q412" s="143" t="str">
        <f t="shared" si="49"/>
        <v/>
      </c>
      <c r="R412" s="130" t="str">
        <f t="shared" si="50"/>
        <v/>
      </c>
      <c r="S412" s="134" t="str">
        <f t="shared" si="51"/>
        <v/>
      </c>
      <c r="T412" s="144" t="str">
        <f t="shared" si="52"/>
        <v/>
      </c>
      <c r="U412" s="144" t="str">
        <f t="shared" si="53"/>
        <v/>
      </c>
      <c r="V412" s="144" t="str">
        <f t="shared" si="54"/>
        <v/>
      </c>
      <c r="W412" s="134" t="str">
        <f t="shared" si="48"/>
        <v/>
      </c>
    </row>
    <row r="413" spans="17:23" x14ac:dyDescent="0.25">
      <c r="Q413" s="143" t="str">
        <f t="shared" si="49"/>
        <v/>
      </c>
      <c r="R413" s="130" t="str">
        <f t="shared" si="50"/>
        <v/>
      </c>
      <c r="S413" s="134" t="str">
        <f t="shared" si="51"/>
        <v/>
      </c>
      <c r="T413" s="144" t="str">
        <f t="shared" si="52"/>
        <v/>
      </c>
      <c r="U413" s="144" t="str">
        <f t="shared" si="53"/>
        <v/>
      </c>
      <c r="V413" s="144" t="str">
        <f t="shared" si="54"/>
        <v/>
      </c>
      <c r="W413" s="134" t="str">
        <f t="shared" si="48"/>
        <v/>
      </c>
    </row>
    <row r="414" spans="17:23" x14ac:dyDescent="0.25">
      <c r="Q414" s="143" t="str">
        <f t="shared" si="49"/>
        <v/>
      </c>
      <c r="R414" s="130" t="str">
        <f t="shared" si="50"/>
        <v/>
      </c>
      <c r="S414" s="134" t="str">
        <f t="shared" si="51"/>
        <v/>
      </c>
      <c r="T414" s="144" t="str">
        <f t="shared" si="52"/>
        <v/>
      </c>
      <c r="U414" s="144" t="str">
        <f t="shared" si="53"/>
        <v/>
      </c>
      <c r="V414" s="144" t="str">
        <f t="shared" si="54"/>
        <v/>
      </c>
      <c r="W414" s="134" t="str">
        <f t="shared" si="48"/>
        <v/>
      </c>
    </row>
    <row r="415" spans="17:23" x14ac:dyDescent="0.25">
      <c r="Q415" s="143" t="str">
        <f t="shared" si="49"/>
        <v/>
      </c>
      <c r="R415" s="130" t="str">
        <f t="shared" si="50"/>
        <v/>
      </c>
      <c r="S415" s="134" t="str">
        <f t="shared" si="51"/>
        <v/>
      </c>
      <c r="T415" s="144" t="str">
        <f t="shared" si="52"/>
        <v/>
      </c>
      <c r="U415" s="144" t="str">
        <f t="shared" si="53"/>
        <v/>
      </c>
      <c r="V415" s="144" t="str">
        <f t="shared" si="54"/>
        <v/>
      </c>
      <c r="W415" s="134" t="str">
        <f t="shared" si="48"/>
        <v/>
      </c>
    </row>
    <row r="416" spans="17:23" x14ac:dyDescent="0.25">
      <c r="Q416" s="143" t="str">
        <f t="shared" si="49"/>
        <v/>
      </c>
      <c r="R416" s="130" t="str">
        <f t="shared" si="50"/>
        <v/>
      </c>
      <c r="S416" s="134" t="str">
        <f t="shared" si="51"/>
        <v/>
      </c>
      <c r="T416" s="144" t="str">
        <f t="shared" si="52"/>
        <v/>
      </c>
      <c r="U416" s="144" t="str">
        <f t="shared" si="53"/>
        <v/>
      </c>
      <c r="V416" s="144" t="str">
        <f t="shared" si="54"/>
        <v/>
      </c>
      <c r="W416" s="134" t="str">
        <f t="shared" si="48"/>
        <v/>
      </c>
    </row>
    <row r="417" spans="17:23" x14ac:dyDescent="0.25">
      <c r="Q417" s="143" t="str">
        <f t="shared" si="49"/>
        <v/>
      </c>
      <c r="R417" s="130" t="str">
        <f t="shared" si="50"/>
        <v/>
      </c>
      <c r="S417" s="134" t="str">
        <f t="shared" si="51"/>
        <v/>
      </c>
      <c r="T417" s="144" t="str">
        <f t="shared" si="52"/>
        <v/>
      </c>
      <c r="U417" s="144" t="str">
        <f t="shared" si="53"/>
        <v/>
      </c>
      <c r="V417" s="144" t="str">
        <f t="shared" si="54"/>
        <v/>
      </c>
      <c r="W417" s="134" t="str">
        <f t="shared" si="48"/>
        <v/>
      </c>
    </row>
    <row r="418" spans="17:23" x14ac:dyDescent="0.25">
      <c r="Q418" s="143" t="str">
        <f t="shared" si="49"/>
        <v/>
      </c>
      <c r="R418" s="130" t="str">
        <f t="shared" si="50"/>
        <v/>
      </c>
      <c r="S418" s="134" t="str">
        <f t="shared" si="51"/>
        <v/>
      </c>
      <c r="T418" s="144" t="str">
        <f t="shared" si="52"/>
        <v/>
      </c>
      <c r="U418" s="144" t="str">
        <f t="shared" si="53"/>
        <v/>
      </c>
      <c r="V418" s="144" t="str">
        <f t="shared" si="54"/>
        <v/>
      </c>
      <c r="W418" s="134" t="str">
        <f t="shared" si="48"/>
        <v/>
      </c>
    </row>
    <row r="419" spans="17:23" x14ac:dyDescent="0.25">
      <c r="Q419" s="143" t="str">
        <f t="shared" si="49"/>
        <v/>
      </c>
      <c r="R419" s="130" t="str">
        <f t="shared" si="50"/>
        <v/>
      </c>
      <c r="S419" s="134" t="str">
        <f t="shared" si="51"/>
        <v/>
      </c>
      <c r="T419" s="144" t="str">
        <f t="shared" si="52"/>
        <v/>
      </c>
      <c r="U419" s="144" t="str">
        <f t="shared" si="53"/>
        <v/>
      </c>
      <c r="V419" s="144" t="str">
        <f t="shared" si="54"/>
        <v/>
      </c>
      <c r="W419" s="134" t="str">
        <f t="shared" si="48"/>
        <v/>
      </c>
    </row>
    <row r="420" spans="17:23" x14ac:dyDescent="0.25">
      <c r="Q420" s="143" t="str">
        <f t="shared" si="49"/>
        <v/>
      </c>
      <c r="R420" s="130" t="str">
        <f t="shared" si="50"/>
        <v/>
      </c>
      <c r="S420" s="134" t="str">
        <f t="shared" si="51"/>
        <v/>
      </c>
      <c r="T420" s="144" t="str">
        <f t="shared" si="52"/>
        <v/>
      </c>
      <c r="U420" s="144" t="str">
        <f t="shared" si="53"/>
        <v/>
      </c>
      <c r="V420" s="144" t="str">
        <f t="shared" si="54"/>
        <v/>
      </c>
      <c r="W420" s="134" t="str">
        <f t="shared" si="48"/>
        <v/>
      </c>
    </row>
    <row r="421" spans="17:23" x14ac:dyDescent="0.25">
      <c r="Q421" s="143" t="str">
        <f t="shared" si="49"/>
        <v/>
      </c>
      <c r="R421" s="130" t="str">
        <f t="shared" si="50"/>
        <v/>
      </c>
      <c r="S421" s="134" t="str">
        <f t="shared" si="51"/>
        <v/>
      </c>
      <c r="T421" s="144" t="str">
        <f t="shared" si="52"/>
        <v/>
      </c>
      <c r="U421" s="144" t="str">
        <f t="shared" si="53"/>
        <v/>
      </c>
      <c r="V421" s="144" t="str">
        <f t="shared" si="54"/>
        <v/>
      </c>
      <c r="W421" s="134" t="str">
        <f t="shared" si="48"/>
        <v/>
      </c>
    </row>
    <row r="422" spans="17:23" x14ac:dyDescent="0.25">
      <c r="Q422" s="143" t="str">
        <f t="shared" si="49"/>
        <v/>
      </c>
      <c r="R422" s="130" t="str">
        <f t="shared" si="50"/>
        <v/>
      </c>
      <c r="S422" s="134" t="str">
        <f t="shared" si="51"/>
        <v/>
      </c>
      <c r="T422" s="144" t="str">
        <f t="shared" si="52"/>
        <v/>
      </c>
      <c r="U422" s="144" t="str">
        <f t="shared" si="53"/>
        <v/>
      </c>
      <c r="V422" s="144" t="str">
        <f t="shared" si="54"/>
        <v/>
      </c>
      <c r="W422" s="134" t="str">
        <f t="shared" si="48"/>
        <v/>
      </c>
    </row>
    <row r="423" spans="17:23" x14ac:dyDescent="0.25">
      <c r="Q423" s="143" t="str">
        <f t="shared" si="49"/>
        <v/>
      </c>
      <c r="R423" s="130" t="str">
        <f t="shared" si="50"/>
        <v/>
      </c>
      <c r="S423" s="134" t="str">
        <f t="shared" si="51"/>
        <v/>
      </c>
      <c r="T423" s="144" t="str">
        <f t="shared" si="52"/>
        <v/>
      </c>
      <c r="U423" s="144" t="str">
        <f t="shared" si="53"/>
        <v/>
      </c>
      <c r="V423" s="144" t="str">
        <f t="shared" si="54"/>
        <v/>
      </c>
      <c r="W423" s="134" t="str">
        <f t="shared" si="48"/>
        <v/>
      </c>
    </row>
    <row r="424" spans="17:23" x14ac:dyDescent="0.25">
      <c r="Q424" s="143" t="str">
        <f t="shared" si="49"/>
        <v/>
      </c>
      <c r="R424" s="130" t="str">
        <f t="shared" si="50"/>
        <v/>
      </c>
      <c r="S424" s="134" t="str">
        <f t="shared" si="51"/>
        <v/>
      </c>
      <c r="T424" s="144" t="str">
        <f t="shared" si="52"/>
        <v/>
      </c>
      <c r="U424" s="144" t="str">
        <f t="shared" si="53"/>
        <v/>
      </c>
      <c r="V424" s="144" t="str">
        <f t="shared" si="54"/>
        <v/>
      </c>
      <c r="W424" s="134" t="str">
        <f t="shared" si="48"/>
        <v/>
      </c>
    </row>
    <row r="425" spans="17:23" x14ac:dyDescent="0.25">
      <c r="Q425" s="143" t="str">
        <f t="shared" si="49"/>
        <v/>
      </c>
      <c r="R425" s="130" t="str">
        <f t="shared" si="50"/>
        <v/>
      </c>
      <c r="S425" s="134" t="str">
        <f t="shared" si="51"/>
        <v/>
      </c>
      <c r="T425" s="144" t="str">
        <f t="shared" si="52"/>
        <v/>
      </c>
      <c r="U425" s="144" t="str">
        <f t="shared" si="53"/>
        <v/>
      </c>
      <c r="V425" s="144" t="str">
        <f t="shared" si="54"/>
        <v/>
      </c>
      <c r="W425" s="134" t="str">
        <f t="shared" si="48"/>
        <v/>
      </c>
    </row>
    <row r="426" spans="17:23" x14ac:dyDescent="0.25">
      <c r="Q426" s="143" t="str">
        <f t="shared" si="49"/>
        <v/>
      </c>
      <c r="R426" s="130" t="str">
        <f t="shared" si="50"/>
        <v/>
      </c>
      <c r="S426" s="134" t="str">
        <f t="shared" si="51"/>
        <v/>
      </c>
      <c r="T426" s="144" t="str">
        <f t="shared" si="52"/>
        <v/>
      </c>
      <c r="U426" s="144" t="str">
        <f t="shared" si="53"/>
        <v/>
      </c>
      <c r="V426" s="144" t="str">
        <f t="shared" si="54"/>
        <v/>
      </c>
      <c r="W426" s="134" t="str">
        <f t="shared" si="48"/>
        <v/>
      </c>
    </row>
    <row r="427" spans="17:23" x14ac:dyDescent="0.25">
      <c r="Q427" s="143" t="str">
        <f t="shared" si="49"/>
        <v/>
      </c>
      <c r="R427" s="130" t="str">
        <f t="shared" si="50"/>
        <v/>
      </c>
      <c r="S427" s="134" t="str">
        <f t="shared" si="51"/>
        <v/>
      </c>
      <c r="T427" s="144" t="str">
        <f t="shared" si="52"/>
        <v/>
      </c>
      <c r="U427" s="144" t="str">
        <f t="shared" si="53"/>
        <v/>
      </c>
      <c r="V427" s="144" t="str">
        <f t="shared" si="54"/>
        <v/>
      </c>
      <c r="W427" s="134" t="str">
        <f t="shared" si="48"/>
        <v/>
      </c>
    </row>
    <row r="428" spans="17:23" x14ac:dyDescent="0.25">
      <c r="Q428" s="143" t="str">
        <f t="shared" si="49"/>
        <v/>
      </c>
      <c r="R428" s="130" t="str">
        <f t="shared" si="50"/>
        <v/>
      </c>
      <c r="S428" s="134" t="str">
        <f t="shared" si="51"/>
        <v/>
      </c>
      <c r="T428" s="144" t="str">
        <f t="shared" si="52"/>
        <v/>
      </c>
      <c r="U428" s="144" t="str">
        <f t="shared" si="53"/>
        <v/>
      </c>
      <c r="V428" s="144" t="str">
        <f t="shared" si="54"/>
        <v/>
      </c>
      <c r="W428" s="134" t="str">
        <f t="shared" si="48"/>
        <v/>
      </c>
    </row>
    <row r="429" spans="17:23" x14ac:dyDescent="0.25">
      <c r="Q429" s="143" t="str">
        <f t="shared" si="49"/>
        <v/>
      </c>
      <c r="R429" s="130" t="str">
        <f t="shared" si="50"/>
        <v/>
      </c>
      <c r="S429" s="134" t="str">
        <f t="shared" si="51"/>
        <v/>
      </c>
      <c r="T429" s="144" t="str">
        <f t="shared" si="52"/>
        <v/>
      </c>
      <c r="U429" s="144" t="str">
        <f t="shared" si="53"/>
        <v/>
      </c>
      <c r="V429" s="144" t="str">
        <f t="shared" si="54"/>
        <v/>
      </c>
      <c r="W429" s="134" t="str">
        <f t="shared" si="48"/>
        <v/>
      </c>
    </row>
    <row r="430" spans="17:23" x14ac:dyDescent="0.25">
      <c r="Q430" s="143" t="str">
        <f t="shared" si="49"/>
        <v/>
      </c>
      <c r="R430" s="130" t="str">
        <f t="shared" si="50"/>
        <v/>
      </c>
      <c r="S430" s="134" t="str">
        <f t="shared" si="51"/>
        <v/>
      </c>
      <c r="T430" s="144" t="str">
        <f t="shared" si="52"/>
        <v/>
      </c>
      <c r="U430" s="144" t="str">
        <f t="shared" si="53"/>
        <v/>
      </c>
      <c r="V430" s="144" t="str">
        <f t="shared" si="54"/>
        <v/>
      </c>
      <c r="W430" s="134" t="str">
        <f t="shared" si="48"/>
        <v/>
      </c>
    </row>
    <row r="431" spans="17:23" x14ac:dyDescent="0.25">
      <c r="Q431" s="143" t="str">
        <f t="shared" si="49"/>
        <v/>
      </c>
      <c r="R431" s="130" t="str">
        <f t="shared" si="50"/>
        <v/>
      </c>
      <c r="S431" s="134" t="str">
        <f t="shared" si="51"/>
        <v/>
      </c>
      <c r="T431" s="144" t="str">
        <f t="shared" si="52"/>
        <v/>
      </c>
      <c r="U431" s="144" t="str">
        <f t="shared" si="53"/>
        <v/>
      </c>
      <c r="V431" s="144" t="str">
        <f t="shared" si="54"/>
        <v/>
      </c>
      <c r="W431" s="134" t="str">
        <f t="shared" si="48"/>
        <v/>
      </c>
    </row>
    <row r="432" spans="17:23" x14ac:dyDescent="0.25">
      <c r="Q432" s="143" t="str">
        <f t="shared" si="49"/>
        <v/>
      </c>
      <c r="R432" s="130" t="str">
        <f t="shared" si="50"/>
        <v/>
      </c>
      <c r="S432" s="134" t="str">
        <f t="shared" si="51"/>
        <v/>
      </c>
      <c r="T432" s="144" t="str">
        <f t="shared" si="52"/>
        <v/>
      </c>
      <c r="U432" s="144" t="str">
        <f t="shared" si="53"/>
        <v/>
      </c>
      <c r="V432" s="144" t="str">
        <f t="shared" si="54"/>
        <v/>
      </c>
      <c r="W432" s="134" t="str">
        <f t="shared" si="48"/>
        <v/>
      </c>
    </row>
    <row r="433" spans="17:23" x14ac:dyDescent="0.25">
      <c r="Q433" s="143" t="str">
        <f t="shared" si="49"/>
        <v/>
      </c>
      <c r="R433" s="130" t="str">
        <f t="shared" si="50"/>
        <v/>
      </c>
      <c r="S433" s="134" t="str">
        <f t="shared" si="51"/>
        <v/>
      </c>
      <c r="T433" s="144" t="str">
        <f t="shared" si="52"/>
        <v/>
      </c>
      <c r="U433" s="144" t="str">
        <f t="shared" si="53"/>
        <v/>
      </c>
      <c r="V433" s="144" t="str">
        <f t="shared" si="54"/>
        <v/>
      </c>
      <c r="W433" s="134" t="str">
        <f t="shared" si="48"/>
        <v/>
      </c>
    </row>
    <row r="434" spans="17:23" x14ac:dyDescent="0.25">
      <c r="Q434" s="143" t="str">
        <f t="shared" si="49"/>
        <v/>
      </c>
      <c r="R434" s="130" t="str">
        <f t="shared" si="50"/>
        <v/>
      </c>
      <c r="S434" s="134" t="str">
        <f t="shared" si="51"/>
        <v/>
      </c>
      <c r="T434" s="144" t="str">
        <f t="shared" si="52"/>
        <v/>
      </c>
      <c r="U434" s="144" t="str">
        <f t="shared" si="53"/>
        <v/>
      </c>
      <c r="V434" s="144" t="str">
        <f t="shared" si="54"/>
        <v/>
      </c>
      <c r="W434" s="134" t="str">
        <f t="shared" si="48"/>
        <v/>
      </c>
    </row>
    <row r="435" spans="17:23" x14ac:dyDescent="0.25">
      <c r="Q435" s="143" t="str">
        <f t="shared" si="49"/>
        <v/>
      </c>
      <c r="R435" s="130" t="str">
        <f t="shared" si="50"/>
        <v/>
      </c>
      <c r="S435" s="134" t="str">
        <f t="shared" si="51"/>
        <v/>
      </c>
      <c r="T435" s="144" t="str">
        <f t="shared" si="52"/>
        <v/>
      </c>
      <c r="U435" s="144" t="str">
        <f t="shared" si="53"/>
        <v/>
      </c>
      <c r="V435" s="144" t="str">
        <f t="shared" si="54"/>
        <v/>
      </c>
      <c r="W435" s="134" t="str">
        <f t="shared" si="48"/>
        <v/>
      </c>
    </row>
    <row r="436" spans="17:23" x14ac:dyDescent="0.25">
      <c r="Q436" s="143" t="str">
        <f t="shared" si="49"/>
        <v/>
      </c>
      <c r="R436" s="130" t="str">
        <f t="shared" si="50"/>
        <v/>
      </c>
      <c r="S436" s="134" t="str">
        <f t="shared" si="51"/>
        <v/>
      </c>
      <c r="T436" s="144" t="str">
        <f t="shared" si="52"/>
        <v/>
      </c>
      <c r="U436" s="144" t="str">
        <f t="shared" si="53"/>
        <v/>
      </c>
      <c r="V436" s="144" t="str">
        <f t="shared" si="54"/>
        <v/>
      </c>
      <c r="W436" s="134" t="str">
        <f t="shared" si="48"/>
        <v/>
      </c>
    </row>
    <row r="437" spans="17:23" x14ac:dyDescent="0.25">
      <c r="Q437" s="143" t="str">
        <f t="shared" si="49"/>
        <v/>
      </c>
      <c r="R437" s="130" t="str">
        <f t="shared" si="50"/>
        <v/>
      </c>
      <c r="S437" s="134" t="str">
        <f t="shared" si="51"/>
        <v/>
      </c>
      <c r="T437" s="144" t="str">
        <f t="shared" si="52"/>
        <v/>
      </c>
      <c r="U437" s="144" t="str">
        <f t="shared" si="53"/>
        <v/>
      </c>
      <c r="V437" s="144" t="str">
        <f t="shared" si="54"/>
        <v/>
      </c>
      <c r="W437" s="134" t="str">
        <f t="shared" si="48"/>
        <v/>
      </c>
    </row>
    <row r="438" spans="17:23" x14ac:dyDescent="0.25">
      <c r="Q438" s="143" t="str">
        <f t="shared" si="49"/>
        <v/>
      </c>
      <c r="R438" s="130" t="str">
        <f t="shared" si="50"/>
        <v/>
      </c>
      <c r="S438" s="134" t="str">
        <f t="shared" si="51"/>
        <v/>
      </c>
      <c r="T438" s="144" t="str">
        <f t="shared" si="52"/>
        <v/>
      </c>
      <c r="U438" s="144" t="str">
        <f t="shared" si="53"/>
        <v/>
      </c>
      <c r="V438" s="144" t="str">
        <f t="shared" si="54"/>
        <v/>
      </c>
      <c r="W438" s="134" t="str">
        <f t="shared" si="48"/>
        <v/>
      </c>
    </row>
    <row r="439" spans="17:23" x14ac:dyDescent="0.25">
      <c r="Q439" s="143" t="str">
        <f t="shared" si="49"/>
        <v/>
      </c>
      <c r="R439" s="130" t="str">
        <f t="shared" si="50"/>
        <v/>
      </c>
      <c r="S439" s="134" t="str">
        <f t="shared" si="51"/>
        <v/>
      </c>
      <c r="T439" s="144" t="str">
        <f t="shared" si="52"/>
        <v/>
      </c>
      <c r="U439" s="144" t="str">
        <f t="shared" si="53"/>
        <v/>
      </c>
      <c r="V439" s="144" t="str">
        <f t="shared" si="54"/>
        <v/>
      </c>
      <c r="W439" s="134" t="str">
        <f t="shared" si="48"/>
        <v/>
      </c>
    </row>
    <row r="440" spans="17:23" x14ac:dyDescent="0.25">
      <c r="Q440" s="143" t="str">
        <f t="shared" si="49"/>
        <v/>
      </c>
      <c r="R440" s="130" t="str">
        <f t="shared" si="50"/>
        <v/>
      </c>
      <c r="S440" s="134" t="str">
        <f t="shared" si="51"/>
        <v/>
      </c>
      <c r="T440" s="144" t="str">
        <f t="shared" si="52"/>
        <v/>
      </c>
      <c r="U440" s="144" t="str">
        <f t="shared" si="53"/>
        <v/>
      </c>
      <c r="V440" s="144" t="str">
        <f t="shared" si="54"/>
        <v/>
      </c>
      <c r="W440" s="134" t="str">
        <f t="shared" si="48"/>
        <v/>
      </c>
    </row>
    <row r="441" spans="17:23" x14ac:dyDescent="0.25">
      <c r="Q441" s="143" t="str">
        <f t="shared" si="49"/>
        <v/>
      </c>
      <c r="R441" s="130" t="str">
        <f t="shared" si="50"/>
        <v/>
      </c>
      <c r="S441" s="134" t="str">
        <f t="shared" si="51"/>
        <v/>
      </c>
      <c r="T441" s="144" t="str">
        <f t="shared" si="52"/>
        <v/>
      </c>
      <c r="U441" s="144" t="str">
        <f t="shared" si="53"/>
        <v/>
      </c>
      <c r="V441" s="144" t="str">
        <f t="shared" si="54"/>
        <v/>
      </c>
      <c r="W441" s="134" t="str">
        <f t="shared" si="48"/>
        <v/>
      </c>
    </row>
    <row r="442" spans="17:23" x14ac:dyDescent="0.25">
      <c r="Q442" s="143" t="str">
        <f t="shared" si="49"/>
        <v/>
      </c>
      <c r="R442" s="130" t="str">
        <f t="shared" si="50"/>
        <v/>
      </c>
      <c r="S442" s="134" t="str">
        <f t="shared" si="51"/>
        <v/>
      </c>
      <c r="T442" s="144" t="str">
        <f t="shared" si="52"/>
        <v/>
      </c>
      <c r="U442" s="144" t="str">
        <f t="shared" si="53"/>
        <v/>
      </c>
      <c r="V442" s="144" t="str">
        <f t="shared" si="54"/>
        <v/>
      </c>
      <c r="W442" s="134" t="str">
        <f t="shared" si="48"/>
        <v/>
      </c>
    </row>
    <row r="443" spans="17:23" x14ac:dyDescent="0.25">
      <c r="Q443" s="143" t="str">
        <f t="shared" si="49"/>
        <v/>
      </c>
      <c r="R443" s="130" t="str">
        <f t="shared" si="50"/>
        <v/>
      </c>
      <c r="S443" s="134" t="str">
        <f t="shared" si="51"/>
        <v/>
      </c>
      <c r="T443" s="144" t="str">
        <f t="shared" si="52"/>
        <v/>
      </c>
      <c r="U443" s="144" t="str">
        <f t="shared" si="53"/>
        <v/>
      </c>
      <c r="V443" s="144" t="str">
        <f t="shared" si="54"/>
        <v/>
      </c>
      <c r="W443" s="134" t="str">
        <f t="shared" si="48"/>
        <v/>
      </c>
    </row>
    <row r="444" spans="17:23" x14ac:dyDescent="0.25">
      <c r="Q444" s="143" t="str">
        <f t="shared" si="49"/>
        <v/>
      </c>
      <c r="R444" s="130" t="str">
        <f t="shared" si="50"/>
        <v/>
      </c>
      <c r="S444" s="134" t="str">
        <f t="shared" si="51"/>
        <v/>
      </c>
      <c r="T444" s="144" t="str">
        <f t="shared" si="52"/>
        <v/>
      </c>
      <c r="U444" s="144" t="str">
        <f t="shared" si="53"/>
        <v/>
      </c>
      <c r="V444" s="144" t="str">
        <f t="shared" si="54"/>
        <v/>
      </c>
      <c r="W444" s="134" t="str">
        <f t="shared" si="48"/>
        <v/>
      </c>
    </row>
    <row r="445" spans="17:23" x14ac:dyDescent="0.25">
      <c r="Q445" s="143" t="str">
        <f t="shared" si="49"/>
        <v/>
      </c>
      <c r="R445" s="130" t="str">
        <f t="shared" si="50"/>
        <v/>
      </c>
      <c r="S445" s="134" t="str">
        <f t="shared" si="51"/>
        <v/>
      </c>
      <c r="T445" s="144" t="str">
        <f t="shared" si="52"/>
        <v/>
      </c>
      <c r="U445" s="144" t="str">
        <f t="shared" si="53"/>
        <v/>
      </c>
      <c r="V445" s="144" t="str">
        <f t="shared" si="54"/>
        <v/>
      </c>
      <c r="W445" s="134" t="str">
        <f t="shared" si="48"/>
        <v/>
      </c>
    </row>
    <row r="446" spans="17:23" x14ac:dyDescent="0.25">
      <c r="Q446" s="143" t="str">
        <f t="shared" si="49"/>
        <v/>
      </c>
      <c r="R446" s="130" t="str">
        <f t="shared" si="50"/>
        <v/>
      </c>
      <c r="S446" s="134" t="str">
        <f t="shared" si="51"/>
        <v/>
      </c>
      <c r="T446" s="144" t="str">
        <f t="shared" si="52"/>
        <v/>
      </c>
      <c r="U446" s="144" t="str">
        <f t="shared" si="53"/>
        <v/>
      </c>
      <c r="V446" s="144" t="str">
        <f t="shared" si="54"/>
        <v/>
      </c>
      <c r="W446" s="134" t="str">
        <f t="shared" si="48"/>
        <v/>
      </c>
    </row>
    <row r="447" spans="17:23" x14ac:dyDescent="0.25">
      <c r="Q447" s="143" t="str">
        <f t="shared" si="49"/>
        <v/>
      </c>
      <c r="R447" s="130" t="str">
        <f t="shared" si="50"/>
        <v/>
      </c>
      <c r="S447" s="134" t="str">
        <f t="shared" si="51"/>
        <v/>
      </c>
      <c r="T447" s="144" t="str">
        <f t="shared" si="52"/>
        <v/>
      </c>
      <c r="U447" s="144" t="str">
        <f t="shared" si="53"/>
        <v/>
      </c>
      <c r="V447" s="144" t="str">
        <f t="shared" si="54"/>
        <v/>
      </c>
      <c r="W447" s="134" t="str">
        <f t="shared" si="48"/>
        <v/>
      </c>
    </row>
    <row r="448" spans="17:23" x14ac:dyDescent="0.25">
      <c r="Q448" s="143" t="str">
        <f t="shared" si="49"/>
        <v/>
      </c>
      <c r="R448" s="130" t="str">
        <f t="shared" si="50"/>
        <v/>
      </c>
      <c r="S448" s="134" t="str">
        <f t="shared" si="51"/>
        <v/>
      </c>
      <c r="T448" s="144" t="str">
        <f t="shared" si="52"/>
        <v/>
      </c>
      <c r="U448" s="144" t="str">
        <f t="shared" si="53"/>
        <v/>
      </c>
      <c r="V448" s="144" t="str">
        <f t="shared" si="54"/>
        <v/>
      </c>
      <c r="W448" s="134" t="str">
        <f t="shared" si="48"/>
        <v/>
      </c>
    </row>
    <row r="449" spans="17:23" x14ac:dyDescent="0.25">
      <c r="Q449" s="143" t="str">
        <f t="shared" si="49"/>
        <v/>
      </c>
      <c r="R449" s="130" t="str">
        <f t="shared" si="50"/>
        <v/>
      </c>
      <c r="S449" s="134" t="str">
        <f t="shared" si="51"/>
        <v/>
      </c>
      <c r="T449" s="144" t="str">
        <f t="shared" si="52"/>
        <v/>
      </c>
      <c r="U449" s="144" t="str">
        <f t="shared" si="53"/>
        <v/>
      </c>
      <c r="V449" s="144" t="str">
        <f t="shared" si="54"/>
        <v/>
      </c>
      <c r="W449" s="134" t="str">
        <f t="shared" si="48"/>
        <v/>
      </c>
    </row>
    <row r="450" spans="17:23" x14ac:dyDescent="0.25">
      <c r="Q450" s="143" t="str">
        <f t="shared" si="49"/>
        <v/>
      </c>
      <c r="R450" s="130" t="str">
        <f t="shared" si="50"/>
        <v/>
      </c>
      <c r="S450" s="134" t="str">
        <f t="shared" si="51"/>
        <v/>
      </c>
      <c r="T450" s="144" t="str">
        <f t="shared" si="52"/>
        <v/>
      </c>
      <c r="U450" s="144" t="str">
        <f t="shared" si="53"/>
        <v/>
      </c>
      <c r="V450" s="144" t="str">
        <f t="shared" si="54"/>
        <v/>
      </c>
      <c r="W450" s="134" t="str">
        <f t="shared" si="48"/>
        <v/>
      </c>
    </row>
    <row r="451" spans="17:23" x14ac:dyDescent="0.25">
      <c r="Q451" s="143" t="str">
        <f t="shared" si="49"/>
        <v/>
      </c>
      <c r="R451" s="130" t="str">
        <f t="shared" si="50"/>
        <v/>
      </c>
      <c r="S451" s="134" t="str">
        <f t="shared" si="51"/>
        <v/>
      </c>
      <c r="T451" s="144" t="str">
        <f t="shared" si="52"/>
        <v/>
      </c>
      <c r="U451" s="144" t="str">
        <f t="shared" si="53"/>
        <v/>
      </c>
      <c r="V451" s="144" t="str">
        <f t="shared" si="54"/>
        <v/>
      </c>
      <c r="W451" s="134" t="str">
        <f t="shared" si="48"/>
        <v/>
      </c>
    </row>
    <row r="452" spans="17:23" x14ac:dyDescent="0.25">
      <c r="Q452" s="143" t="str">
        <f t="shared" si="49"/>
        <v/>
      </c>
      <c r="R452" s="130" t="str">
        <f t="shared" si="50"/>
        <v/>
      </c>
      <c r="S452" s="134" t="str">
        <f t="shared" si="51"/>
        <v/>
      </c>
      <c r="T452" s="144" t="str">
        <f t="shared" si="52"/>
        <v/>
      </c>
      <c r="U452" s="144" t="str">
        <f t="shared" si="53"/>
        <v/>
      </c>
      <c r="V452" s="144" t="str">
        <f t="shared" si="54"/>
        <v/>
      </c>
      <c r="W452" s="134" t="str">
        <f t="shared" si="48"/>
        <v/>
      </c>
    </row>
    <row r="453" spans="17:23" x14ac:dyDescent="0.25">
      <c r="Q453" s="143" t="str">
        <f t="shared" si="49"/>
        <v/>
      </c>
      <c r="R453" s="130" t="str">
        <f t="shared" si="50"/>
        <v/>
      </c>
      <c r="S453" s="134" t="str">
        <f t="shared" si="51"/>
        <v/>
      </c>
      <c r="T453" s="144" t="str">
        <f t="shared" si="52"/>
        <v/>
      </c>
      <c r="U453" s="144" t="str">
        <f t="shared" si="53"/>
        <v/>
      </c>
      <c r="V453" s="144" t="str">
        <f t="shared" si="54"/>
        <v/>
      </c>
      <c r="W453" s="134" t="str">
        <f t="shared" si="48"/>
        <v/>
      </c>
    </row>
    <row r="454" spans="17:23" x14ac:dyDescent="0.25">
      <c r="Q454" s="143" t="str">
        <f t="shared" si="49"/>
        <v/>
      </c>
      <c r="R454" s="130" t="str">
        <f t="shared" si="50"/>
        <v/>
      </c>
      <c r="S454" s="134" t="str">
        <f t="shared" si="51"/>
        <v/>
      </c>
      <c r="T454" s="144" t="str">
        <f t="shared" si="52"/>
        <v/>
      </c>
      <c r="U454" s="144" t="str">
        <f t="shared" si="53"/>
        <v/>
      </c>
      <c r="V454" s="144" t="str">
        <f t="shared" si="54"/>
        <v/>
      </c>
      <c r="W454" s="134" t="str">
        <f t="shared" si="48"/>
        <v/>
      </c>
    </row>
    <row r="455" spans="17:23" x14ac:dyDescent="0.25">
      <c r="Q455" s="143" t="str">
        <f t="shared" si="49"/>
        <v/>
      </c>
      <c r="R455" s="130" t="str">
        <f t="shared" si="50"/>
        <v/>
      </c>
      <c r="S455" s="134" t="str">
        <f t="shared" si="51"/>
        <v/>
      </c>
      <c r="T455" s="144" t="str">
        <f t="shared" si="52"/>
        <v/>
      </c>
      <c r="U455" s="144" t="str">
        <f t="shared" si="53"/>
        <v/>
      </c>
      <c r="V455" s="144" t="str">
        <f t="shared" si="54"/>
        <v/>
      </c>
      <c r="W455" s="134" t="str">
        <f t="shared" si="48"/>
        <v/>
      </c>
    </row>
    <row r="456" spans="17:23" x14ac:dyDescent="0.25">
      <c r="Q456" s="143" t="str">
        <f t="shared" si="49"/>
        <v/>
      </c>
      <c r="R456" s="130" t="str">
        <f t="shared" si="50"/>
        <v/>
      </c>
      <c r="S456" s="134" t="str">
        <f t="shared" si="51"/>
        <v/>
      </c>
      <c r="T456" s="144" t="str">
        <f t="shared" si="52"/>
        <v/>
      </c>
      <c r="U456" s="144" t="str">
        <f t="shared" si="53"/>
        <v/>
      </c>
      <c r="V456" s="144" t="str">
        <f t="shared" si="54"/>
        <v/>
      </c>
      <c r="W456" s="134" t="str">
        <f t="shared" si="48"/>
        <v/>
      </c>
    </row>
    <row r="457" spans="17:23" x14ac:dyDescent="0.25">
      <c r="Q457" s="143" t="str">
        <f t="shared" si="49"/>
        <v/>
      </c>
      <c r="R457" s="130" t="str">
        <f t="shared" si="50"/>
        <v/>
      </c>
      <c r="S457" s="134" t="str">
        <f t="shared" si="51"/>
        <v/>
      </c>
      <c r="T457" s="144" t="str">
        <f t="shared" si="52"/>
        <v/>
      </c>
      <c r="U457" s="144" t="str">
        <f t="shared" si="53"/>
        <v/>
      </c>
      <c r="V457" s="144" t="str">
        <f t="shared" si="54"/>
        <v/>
      </c>
      <c r="W457" s="134" t="str">
        <f t="shared" si="48"/>
        <v/>
      </c>
    </row>
    <row r="458" spans="17:23" x14ac:dyDescent="0.25">
      <c r="Q458" s="143" t="str">
        <f t="shared" si="49"/>
        <v/>
      </c>
      <c r="R458" s="130" t="str">
        <f t="shared" si="50"/>
        <v/>
      </c>
      <c r="S458" s="134" t="str">
        <f t="shared" si="51"/>
        <v/>
      </c>
      <c r="T458" s="144" t="str">
        <f t="shared" si="52"/>
        <v/>
      </c>
      <c r="U458" s="144" t="str">
        <f t="shared" si="53"/>
        <v/>
      </c>
      <c r="V458" s="144" t="str">
        <f t="shared" si="54"/>
        <v/>
      </c>
      <c r="W458" s="134" t="str">
        <f t="shared" si="48"/>
        <v/>
      </c>
    </row>
    <row r="459" spans="17:23" x14ac:dyDescent="0.25">
      <c r="Q459" s="143" t="str">
        <f t="shared" si="49"/>
        <v/>
      </c>
      <c r="R459" s="130" t="str">
        <f t="shared" si="50"/>
        <v/>
      </c>
      <c r="S459" s="134" t="str">
        <f t="shared" si="51"/>
        <v/>
      </c>
      <c r="T459" s="144" t="str">
        <f t="shared" si="52"/>
        <v/>
      </c>
      <c r="U459" s="144" t="str">
        <f t="shared" si="53"/>
        <v/>
      </c>
      <c r="V459" s="144" t="str">
        <f t="shared" si="54"/>
        <v/>
      </c>
      <c r="W459" s="134" t="str">
        <f t="shared" si="48"/>
        <v/>
      </c>
    </row>
    <row r="460" spans="17:23" x14ac:dyDescent="0.25">
      <c r="Q460" s="143" t="str">
        <f t="shared" si="49"/>
        <v/>
      </c>
      <c r="R460" s="130" t="str">
        <f t="shared" si="50"/>
        <v/>
      </c>
      <c r="S460" s="134" t="str">
        <f t="shared" si="51"/>
        <v/>
      </c>
      <c r="T460" s="144" t="str">
        <f t="shared" si="52"/>
        <v/>
      </c>
      <c r="U460" s="144" t="str">
        <f t="shared" si="53"/>
        <v/>
      </c>
      <c r="V460" s="144" t="str">
        <f t="shared" si="54"/>
        <v/>
      </c>
      <c r="W460" s="134" t="str">
        <f t="shared" si="48"/>
        <v/>
      </c>
    </row>
    <row r="461" spans="17:23" x14ac:dyDescent="0.25">
      <c r="Q461" s="143" t="str">
        <f t="shared" si="49"/>
        <v/>
      </c>
      <c r="R461" s="130" t="str">
        <f t="shared" si="50"/>
        <v/>
      </c>
      <c r="S461" s="134" t="str">
        <f t="shared" si="51"/>
        <v/>
      </c>
      <c r="T461" s="144" t="str">
        <f t="shared" si="52"/>
        <v/>
      </c>
      <c r="U461" s="144" t="str">
        <f t="shared" si="53"/>
        <v/>
      </c>
      <c r="V461" s="144" t="str">
        <f t="shared" si="54"/>
        <v/>
      </c>
      <c r="W461" s="134" t="str">
        <f t="shared" si="48"/>
        <v/>
      </c>
    </row>
    <row r="462" spans="17:23" x14ac:dyDescent="0.25">
      <c r="Q462" s="143" t="str">
        <f t="shared" si="49"/>
        <v/>
      </c>
      <c r="R462" s="130" t="str">
        <f t="shared" si="50"/>
        <v/>
      </c>
      <c r="S462" s="134" t="str">
        <f t="shared" si="51"/>
        <v/>
      </c>
      <c r="T462" s="144" t="str">
        <f t="shared" si="52"/>
        <v/>
      </c>
      <c r="U462" s="144" t="str">
        <f t="shared" si="53"/>
        <v/>
      </c>
      <c r="V462" s="144" t="str">
        <f t="shared" si="54"/>
        <v/>
      </c>
      <c r="W462" s="134" t="str">
        <f t="shared" si="48"/>
        <v/>
      </c>
    </row>
    <row r="463" spans="17:23" x14ac:dyDescent="0.25">
      <c r="Q463" s="143" t="str">
        <f t="shared" si="49"/>
        <v/>
      </c>
      <c r="R463" s="130" t="str">
        <f t="shared" si="50"/>
        <v/>
      </c>
      <c r="S463" s="134" t="str">
        <f t="shared" si="51"/>
        <v/>
      </c>
      <c r="T463" s="144" t="str">
        <f t="shared" si="52"/>
        <v/>
      </c>
      <c r="U463" s="144" t="str">
        <f t="shared" si="53"/>
        <v/>
      </c>
      <c r="V463" s="144" t="str">
        <f t="shared" si="54"/>
        <v/>
      </c>
      <c r="W463" s="134" t="str">
        <f t="shared" si="48"/>
        <v/>
      </c>
    </row>
    <row r="464" spans="17:23" x14ac:dyDescent="0.25">
      <c r="Q464" s="143" t="str">
        <f t="shared" si="49"/>
        <v/>
      </c>
      <c r="R464" s="130" t="str">
        <f t="shared" si="50"/>
        <v/>
      </c>
      <c r="S464" s="134" t="str">
        <f t="shared" si="51"/>
        <v/>
      </c>
      <c r="T464" s="144" t="str">
        <f t="shared" si="52"/>
        <v/>
      </c>
      <c r="U464" s="144" t="str">
        <f t="shared" si="53"/>
        <v/>
      </c>
      <c r="V464" s="144" t="str">
        <f t="shared" si="54"/>
        <v/>
      </c>
      <c r="W464" s="134" t="str">
        <f t="shared" si="48"/>
        <v/>
      </c>
    </row>
    <row r="465" spans="17:23" x14ac:dyDescent="0.25">
      <c r="Q465" s="143" t="str">
        <f t="shared" si="49"/>
        <v/>
      </c>
      <c r="R465" s="130" t="str">
        <f t="shared" si="50"/>
        <v/>
      </c>
      <c r="S465" s="134" t="str">
        <f t="shared" si="51"/>
        <v/>
      </c>
      <c r="T465" s="144" t="str">
        <f t="shared" si="52"/>
        <v/>
      </c>
      <c r="U465" s="144" t="str">
        <f t="shared" si="53"/>
        <v/>
      </c>
      <c r="V465" s="144" t="str">
        <f t="shared" si="54"/>
        <v/>
      </c>
      <c r="W465" s="134" t="str">
        <f t="shared" si="48"/>
        <v/>
      </c>
    </row>
    <row r="466" spans="17:23" x14ac:dyDescent="0.25">
      <c r="Q466" s="143" t="str">
        <f t="shared" si="49"/>
        <v/>
      </c>
      <c r="R466" s="130" t="str">
        <f t="shared" si="50"/>
        <v/>
      </c>
      <c r="S466" s="134" t="str">
        <f t="shared" si="51"/>
        <v/>
      </c>
      <c r="T466" s="144" t="str">
        <f t="shared" si="52"/>
        <v/>
      </c>
      <c r="U466" s="144" t="str">
        <f t="shared" si="53"/>
        <v/>
      </c>
      <c r="V466" s="144" t="str">
        <f t="shared" si="54"/>
        <v/>
      </c>
      <c r="W466" s="134" t="str">
        <f t="shared" ref="W466:W499" si="55">IF(R466="","",SUM(S466)-SUM(U466))</f>
        <v/>
      </c>
    </row>
    <row r="467" spans="17:23" x14ac:dyDescent="0.25">
      <c r="Q467" s="143" t="str">
        <f t="shared" ref="Q467:Q499" si="56">IF(R467="","",EDATE(Q466,1))</f>
        <v/>
      </c>
      <c r="R467" s="130" t="str">
        <f t="shared" ref="R467:R499" si="57">IF(R466="","",IF(SUM(R466)+1&lt;=$U$7,SUM(R466)+1,""))</f>
        <v/>
      </c>
      <c r="S467" s="134" t="str">
        <f t="shared" ref="S467:S499" si="58">IF(R467="","",W466)</f>
        <v/>
      </c>
      <c r="T467" s="144" t="str">
        <f t="shared" ref="T467:T499" si="59">IF(R467="","",IPMT($U$13/12,R467,$U$7,-$U$11,$U$12,0))</f>
        <v/>
      </c>
      <c r="U467" s="144" t="str">
        <f t="shared" ref="U467:U499" si="60">IF(R467="","",PPMT($U$13/12,R467,$U$7,-$U$11,$U$12,0))</f>
        <v/>
      </c>
      <c r="V467" s="144" t="str">
        <f t="shared" ref="V467:V499" si="61">IF(R467="","",SUM(T467:U467))</f>
        <v/>
      </c>
      <c r="W467" s="134" t="str">
        <f t="shared" si="55"/>
        <v/>
      </c>
    </row>
    <row r="468" spans="17:23" x14ac:dyDescent="0.25">
      <c r="Q468" s="143" t="str">
        <f t="shared" si="56"/>
        <v/>
      </c>
      <c r="R468" s="130" t="str">
        <f t="shared" si="57"/>
        <v/>
      </c>
      <c r="S468" s="134" t="str">
        <f t="shared" si="58"/>
        <v/>
      </c>
      <c r="T468" s="144" t="str">
        <f t="shared" si="59"/>
        <v/>
      </c>
      <c r="U468" s="144" t="str">
        <f t="shared" si="60"/>
        <v/>
      </c>
      <c r="V468" s="144" t="str">
        <f t="shared" si="61"/>
        <v/>
      </c>
      <c r="W468" s="134" t="str">
        <f t="shared" si="55"/>
        <v/>
      </c>
    </row>
    <row r="469" spans="17:23" x14ac:dyDescent="0.25">
      <c r="Q469" s="143" t="str">
        <f t="shared" si="56"/>
        <v/>
      </c>
      <c r="R469" s="130" t="str">
        <f t="shared" si="57"/>
        <v/>
      </c>
      <c r="S469" s="134" t="str">
        <f t="shared" si="58"/>
        <v/>
      </c>
      <c r="T469" s="144" t="str">
        <f t="shared" si="59"/>
        <v/>
      </c>
      <c r="U469" s="144" t="str">
        <f t="shared" si="60"/>
        <v/>
      </c>
      <c r="V469" s="144" t="str">
        <f t="shared" si="61"/>
        <v/>
      </c>
      <c r="W469" s="134" t="str">
        <f t="shared" si="55"/>
        <v/>
      </c>
    </row>
    <row r="470" spans="17:23" x14ac:dyDescent="0.25">
      <c r="Q470" s="143" t="str">
        <f t="shared" si="56"/>
        <v/>
      </c>
      <c r="R470" s="130" t="str">
        <f t="shared" si="57"/>
        <v/>
      </c>
      <c r="S470" s="134" t="str">
        <f t="shared" si="58"/>
        <v/>
      </c>
      <c r="T470" s="144" t="str">
        <f t="shared" si="59"/>
        <v/>
      </c>
      <c r="U470" s="144" t="str">
        <f t="shared" si="60"/>
        <v/>
      </c>
      <c r="V470" s="144" t="str">
        <f t="shared" si="61"/>
        <v/>
      </c>
      <c r="W470" s="134" t="str">
        <f t="shared" si="55"/>
        <v/>
      </c>
    </row>
    <row r="471" spans="17:23" x14ac:dyDescent="0.25">
      <c r="Q471" s="143" t="str">
        <f t="shared" si="56"/>
        <v/>
      </c>
      <c r="R471" s="130" t="str">
        <f t="shared" si="57"/>
        <v/>
      </c>
      <c r="S471" s="134" t="str">
        <f t="shared" si="58"/>
        <v/>
      </c>
      <c r="T471" s="144" t="str">
        <f t="shared" si="59"/>
        <v/>
      </c>
      <c r="U471" s="144" t="str">
        <f t="shared" si="60"/>
        <v/>
      </c>
      <c r="V471" s="144" t="str">
        <f t="shared" si="61"/>
        <v/>
      </c>
      <c r="W471" s="134" t="str">
        <f t="shared" si="55"/>
        <v/>
      </c>
    </row>
    <row r="472" spans="17:23" x14ac:dyDescent="0.25">
      <c r="Q472" s="143" t="str">
        <f t="shared" si="56"/>
        <v/>
      </c>
      <c r="R472" s="130" t="str">
        <f t="shared" si="57"/>
        <v/>
      </c>
      <c r="S472" s="134" t="str">
        <f t="shared" si="58"/>
        <v/>
      </c>
      <c r="T472" s="144" t="str">
        <f t="shared" si="59"/>
        <v/>
      </c>
      <c r="U472" s="144" t="str">
        <f t="shared" si="60"/>
        <v/>
      </c>
      <c r="V472" s="144" t="str">
        <f t="shared" si="61"/>
        <v/>
      </c>
      <c r="W472" s="134" t="str">
        <f t="shared" si="55"/>
        <v/>
      </c>
    </row>
    <row r="473" spans="17:23" x14ac:dyDescent="0.25">
      <c r="Q473" s="143" t="str">
        <f t="shared" si="56"/>
        <v/>
      </c>
      <c r="R473" s="130" t="str">
        <f t="shared" si="57"/>
        <v/>
      </c>
      <c r="S473" s="134" t="str">
        <f t="shared" si="58"/>
        <v/>
      </c>
      <c r="T473" s="144" t="str">
        <f t="shared" si="59"/>
        <v/>
      </c>
      <c r="U473" s="144" t="str">
        <f t="shared" si="60"/>
        <v/>
      </c>
      <c r="V473" s="144" t="str">
        <f t="shared" si="61"/>
        <v/>
      </c>
      <c r="W473" s="134" t="str">
        <f t="shared" si="55"/>
        <v/>
      </c>
    </row>
    <row r="474" spans="17:23" x14ac:dyDescent="0.25">
      <c r="Q474" s="143" t="str">
        <f t="shared" si="56"/>
        <v/>
      </c>
      <c r="R474" s="130" t="str">
        <f t="shared" si="57"/>
        <v/>
      </c>
      <c r="S474" s="134" t="str">
        <f t="shared" si="58"/>
        <v/>
      </c>
      <c r="T474" s="144" t="str">
        <f t="shared" si="59"/>
        <v/>
      </c>
      <c r="U474" s="144" t="str">
        <f t="shared" si="60"/>
        <v/>
      </c>
      <c r="V474" s="144" t="str">
        <f t="shared" si="61"/>
        <v/>
      </c>
      <c r="W474" s="134" t="str">
        <f t="shared" si="55"/>
        <v/>
      </c>
    </row>
    <row r="475" spans="17:23" x14ac:dyDescent="0.25">
      <c r="Q475" s="143" t="str">
        <f t="shared" si="56"/>
        <v/>
      </c>
      <c r="R475" s="130" t="str">
        <f t="shared" si="57"/>
        <v/>
      </c>
      <c r="S475" s="134" t="str">
        <f t="shared" si="58"/>
        <v/>
      </c>
      <c r="T475" s="144" t="str">
        <f t="shared" si="59"/>
        <v/>
      </c>
      <c r="U475" s="144" t="str">
        <f t="shared" si="60"/>
        <v/>
      </c>
      <c r="V475" s="144" t="str">
        <f t="shared" si="61"/>
        <v/>
      </c>
      <c r="W475" s="134" t="str">
        <f t="shared" si="55"/>
        <v/>
      </c>
    </row>
    <row r="476" spans="17:23" x14ac:dyDescent="0.25">
      <c r="Q476" s="143" t="str">
        <f t="shared" si="56"/>
        <v/>
      </c>
      <c r="R476" s="130" t="str">
        <f t="shared" si="57"/>
        <v/>
      </c>
      <c r="S476" s="134" t="str">
        <f t="shared" si="58"/>
        <v/>
      </c>
      <c r="T476" s="144" t="str">
        <f t="shared" si="59"/>
        <v/>
      </c>
      <c r="U476" s="144" t="str">
        <f t="shared" si="60"/>
        <v/>
      </c>
      <c r="V476" s="144" t="str">
        <f t="shared" si="61"/>
        <v/>
      </c>
      <c r="W476" s="134" t="str">
        <f t="shared" si="55"/>
        <v/>
      </c>
    </row>
    <row r="477" spans="17:23" x14ac:dyDescent="0.25">
      <c r="Q477" s="143" t="str">
        <f t="shared" si="56"/>
        <v/>
      </c>
      <c r="R477" s="130" t="str">
        <f t="shared" si="57"/>
        <v/>
      </c>
      <c r="S477" s="134" t="str">
        <f t="shared" si="58"/>
        <v/>
      </c>
      <c r="T477" s="144" t="str">
        <f t="shared" si="59"/>
        <v/>
      </c>
      <c r="U477" s="144" t="str">
        <f t="shared" si="60"/>
        <v/>
      </c>
      <c r="V477" s="144" t="str">
        <f t="shared" si="61"/>
        <v/>
      </c>
      <c r="W477" s="134" t="str">
        <f t="shared" si="55"/>
        <v/>
      </c>
    </row>
    <row r="478" spans="17:23" x14ac:dyDescent="0.25">
      <c r="Q478" s="143" t="str">
        <f t="shared" si="56"/>
        <v/>
      </c>
      <c r="R478" s="130" t="str">
        <f t="shared" si="57"/>
        <v/>
      </c>
      <c r="S478" s="134" t="str">
        <f t="shared" si="58"/>
        <v/>
      </c>
      <c r="T478" s="144" t="str">
        <f t="shared" si="59"/>
        <v/>
      </c>
      <c r="U478" s="144" t="str">
        <f t="shared" si="60"/>
        <v/>
      </c>
      <c r="V478" s="144" t="str">
        <f t="shared" si="61"/>
        <v/>
      </c>
      <c r="W478" s="134" t="str">
        <f t="shared" si="55"/>
        <v/>
      </c>
    </row>
    <row r="479" spans="17:23" x14ac:dyDescent="0.25">
      <c r="Q479" s="143" t="str">
        <f t="shared" si="56"/>
        <v/>
      </c>
      <c r="R479" s="130" t="str">
        <f t="shared" si="57"/>
        <v/>
      </c>
      <c r="S479" s="134" t="str">
        <f t="shared" si="58"/>
        <v/>
      </c>
      <c r="T479" s="144" t="str">
        <f t="shared" si="59"/>
        <v/>
      </c>
      <c r="U479" s="144" t="str">
        <f t="shared" si="60"/>
        <v/>
      </c>
      <c r="V479" s="144" t="str">
        <f t="shared" si="61"/>
        <v/>
      </c>
      <c r="W479" s="134" t="str">
        <f t="shared" si="55"/>
        <v/>
      </c>
    </row>
    <row r="480" spans="17:23" x14ac:dyDescent="0.25">
      <c r="Q480" s="143" t="str">
        <f t="shared" si="56"/>
        <v/>
      </c>
      <c r="R480" s="130" t="str">
        <f t="shared" si="57"/>
        <v/>
      </c>
      <c r="S480" s="134" t="str">
        <f t="shared" si="58"/>
        <v/>
      </c>
      <c r="T480" s="144" t="str">
        <f t="shared" si="59"/>
        <v/>
      </c>
      <c r="U480" s="144" t="str">
        <f t="shared" si="60"/>
        <v/>
      </c>
      <c r="V480" s="144" t="str">
        <f t="shared" si="61"/>
        <v/>
      </c>
      <c r="W480" s="134" t="str">
        <f t="shared" si="55"/>
        <v/>
      </c>
    </row>
    <row r="481" spans="17:23" x14ac:dyDescent="0.25">
      <c r="Q481" s="143" t="str">
        <f t="shared" si="56"/>
        <v/>
      </c>
      <c r="R481" s="130" t="str">
        <f t="shared" si="57"/>
        <v/>
      </c>
      <c r="S481" s="134" t="str">
        <f t="shared" si="58"/>
        <v/>
      </c>
      <c r="T481" s="144" t="str">
        <f t="shared" si="59"/>
        <v/>
      </c>
      <c r="U481" s="144" t="str">
        <f t="shared" si="60"/>
        <v/>
      </c>
      <c r="V481" s="144" t="str">
        <f t="shared" si="61"/>
        <v/>
      </c>
      <c r="W481" s="134" t="str">
        <f t="shared" si="55"/>
        <v/>
      </c>
    </row>
    <row r="482" spans="17:23" x14ac:dyDescent="0.25">
      <c r="Q482" s="143" t="str">
        <f t="shared" si="56"/>
        <v/>
      </c>
      <c r="R482" s="130" t="str">
        <f t="shared" si="57"/>
        <v/>
      </c>
      <c r="S482" s="134" t="str">
        <f t="shared" si="58"/>
        <v/>
      </c>
      <c r="T482" s="144" t="str">
        <f t="shared" si="59"/>
        <v/>
      </c>
      <c r="U482" s="144" t="str">
        <f t="shared" si="60"/>
        <v/>
      </c>
      <c r="V482" s="144" t="str">
        <f t="shared" si="61"/>
        <v/>
      </c>
      <c r="W482" s="134" t="str">
        <f t="shared" si="55"/>
        <v/>
      </c>
    </row>
    <row r="483" spans="17:23" x14ac:dyDescent="0.25">
      <c r="Q483" s="143" t="str">
        <f t="shared" si="56"/>
        <v/>
      </c>
      <c r="R483" s="130" t="str">
        <f t="shared" si="57"/>
        <v/>
      </c>
      <c r="S483" s="134" t="str">
        <f t="shared" si="58"/>
        <v/>
      </c>
      <c r="T483" s="144" t="str">
        <f t="shared" si="59"/>
        <v/>
      </c>
      <c r="U483" s="144" t="str">
        <f t="shared" si="60"/>
        <v/>
      </c>
      <c r="V483" s="144" t="str">
        <f t="shared" si="61"/>
        <v/>
      </c>
      <c r="W483" s="134" t="str">
        <f t="shared" si="55"/>
        <v/>
      </c>
    </row>
    <row r="484" spans="17:23" x14ac:dyDescent="0.25">
      <c r="Q484" s="143" t="str">
        <f t="shared" si="56"/>
        <v/>
      </c>
      <c r="R484" s="130" t="str">
        <f t="shared" si="57"/>
        <v/>
      </c>
      <c r="S484" s="134" t="str">
        <f t="shared" si="58"/>
        <v/>
      </c>
      <c r="T484" s="144" t="str">
        <f t="shared" si="59"/>
        <v/>
      </c>
      <c r="U484" s="144" t="str">
        <f t="shared" si="60"/>
        <v/>
      </c>
      <c r="V484" s="144" t="str">
        <f t="shared" si="61"/>
        <v/>
      </c>
      <c r="W484" s="134" t="str">
        <f t="shared" si="55"/>
        <v/>
      </c>
    </row>
    <row r="485" spans="17:23" x14ac:dyDescent="0.25">
      <c r="Q485" s="143" t="str">
        <f t="shared" si="56"/>
        <v/>
      </c>
      <c r="R485" s="130" t="str">
        <f t="shared" si="57"/>
        <v/>
      </c>
      <c r="S485" s="134" t="str">
        <f t="shared" si="58"/>
        <v/>
      </c>
      <c r="T485" s="144" t="str">
        <f t="shared" si="59"/>
        <v/>
      </c>
      <c r="U485" s="144" t="str">
        <f t="shared" si="60"/>
        <v/>
      </c>
      <c r="V485" s="144" t="str">
        <f t="shared" si="61"/>
        <v/>
      </c>
      <c r="W485" s="134" t="str">
        <f t="shared" si="55"/>
        <v/>
      </c>
    </row>
    <row r="486" spans="17:23" x14ac:dyDescent="0.25">
      <c r="Q486" s="143" t="str">
        <f t="shared" si="56"/>
        <v/>
      </c>
      <c r="R486" s="130" t="str">
        <f t="shared" si="57"/>
        <v/>
      </c>
      <c r="S486" s="134" t="str">
        <f t="shared" si="58"/>
        <v/>
      </c>
      <c r="T486" s="144" t="str">
        <f t="shared" si="59"/>
        <v/>
      </c>
      <c r="U486" s="144" t="str">
        <f t="shared" si="60"/>
        <v/>
      </c>
      <c r="V486" s="144" t="str">
        <f t="shared" si="61"/>
        <v/>
      </c>
      <c r="W486" s="134" t="str">
        <f t="shared" si="55"/>
        <v/>
      </c>
    </row>
    <row r="487" spans="17:23" x14ac:dyDescent="0.25">
      <c r="Q487" s="143" t="str">
        <f t="shared" si="56"/>
        <v/>
      </c>
      <c r="R487" s="130" t="str">
        <f t="shared" si="57"/>
        <v/>
      </c>
      <c r="S487" s="134" t="str">
        <f t="shared" si="58"/>
        <v/>
      </c>
      <c r="T487" s="144" t="str">
        <f t="shared" si="59"/>
        <v/>
      </c>
      <c r="U487" s="144" t="str">
        <f t="shared" si="60"/>
        <v/>
      </c>
      <c r="V487" s="144" t="str">
        <f t="shared" si="61"/>
        <v/>
      </c>
      <c r="W487" s="134" t="str">
        <f t="shared" si="55"/>
        <v/>
      </c>
    </row>
    <row r="488" spans="17:23" x14ac:dyDescent="0.25">
      <c r="Q488" s="143" t="str">
        <f t="shared" si="56"/>
        <v/>
      </c>
      <c r="R488" s="130" t="str">
        <f t="shared" si="57"/>
        <v/>
      </c>
      <c r="S488" s="134" t="str">
        <f t="shared" si="58"/>
        <v/>
      </c>
      <c r="T488" s="144" t="str">
        <f t="shared" si="59"/>
        <v/>
      </c>
      <c r="U488" s="144" t="str">
        <f t="shared" si="60"/>
        <v/>
      </c>
      <c r="V488" s="144" t="str">
        <f t="shared" si="61"/>
        <v/>
      </c>
      <c r="W488" s="134" t="str">
        <f t="shared" si="55"/>
        <v/>
      </c>
    </row>
    <row r="489" spans="17:23" x14ac:dyDescent="0.25">
      <c r="Q489" s="143" t="str">
        <f t="shared" si="56"/>
        <v/>
      </c>
      <c r="R489" s="130" t="str">
        <f t="shared" si="57"/>
        <v/>
      </c>
      <c r="S489" s="134" t="str">
        <f t="shared" si="58"/>
        <v/>
      </c>
      <c r="T489" s="144" t="str">
        <f t="shared" si="59"/>
        <v/>
      </c>
      <c r="U489" s="144" t="str">
        <f t="shared" si="60"/>
        <v/>
      </c>
      <c r="V489" s="144" t="str">
        <f t="shared" si="61"/>
        <v/>
      </c>
      <c r="W489" s="134" t="str">
        <f t="shared" si="55"/>
        <v/>
      </c>
    </row>
    <row r="490" spans="17:23" x14ac:dyDescent="0.25">
      <c r="Q490" s="143" t="str">
        <f t="shared" si="56"/>
        <v/>
      </c>
      <c r="R490" s="130" t="str">
        <f t="shared" si="57"/>
        <v/>
      </c>
      <c r="S490" s="134" t="str">
        <f t="shared" si="58"/>
        <v/>
      </c>
      <c r="T490" s="144" t="str">
        <f t="shared" si="59"/>
        <v/>
      </c>
      <c r="U490" s="144" t="str">
        <f t="shared" si="60"/>
        <v/>
      </c>
      <c r="V490" s="144" t="str">
        <f t="shared" si="61"/>
        <v/>
      </c>
      <c r="W490" s="134" t="str">
        <f t="shared" si="55"/>
        <v/>
      </c>
    </row>
    <row r="491" spans="17:23" x14ac:dyDescent="0.25">
      <c r="Q491" s="143" t="str">
        <f t="shared" si="56"/>
        <v/>
      </c>
      <c r="R491" s="130" t="str">
        <f t="shared" si="57"/>
        <v/>
      </c>
      <c r="S491" s="134" t="str">
        <f t="shared" si="58"/>
        <v/>
      </c>
      <c r="T491" s="144" t="str">
        <f t="shared" si="59"/>
        <v/>
      </c>
      <c r="U491" s="144" t="str">
        <f t="shared" si="60"/>
        <v/>
      </c>
      <c r="V491" s="144" t="str">
        <f t="shared" si="61"/>
        <v/>
      </c>
      <c r="W491" s="134" t="str">
        <f t="shared" si="55"/>
        <v/>
      </c>
    </row>
    <row r="492" spans="17:23" x14ac:dyDescent="0.25">
      <c r="Q492" s="143" t="str">
        <f t="shared" si="56"/>
        <v/>
      </c>
      <c r="R492" s="130" t="str">
        <f t="shared" si="57"/>
        <v/>
      </c>
      <c r="S492" s="134" t="str">
        <f t="shared" si="58"/>
        <v/>
      </c>
      <c r="T492" s="144" t="str">
        <f t="shared" si="59"/>
        <v/>
      </c>
      <c r="U492" s="144" t="str">
        <f t="shared" si="60"/>
        <v/>
      </c>
      <c r="V492" s="144" t="str">
        <f t="shared" si="61"/>
        <v/>
      </c>
      <c r="W492" s="134" t="str">
        <f t="shared" si="55"/>
        <v/>
      </c>
    </row>
    <row r="493" spans="17:23" x14ac:dyDescent="0.25">
      <c r="Q493" s="143" t="str">
        <f t="shared" si="56"/>
        <v/>
      </c>
      <c r="R493" s="130" t="str">
        <f t="shared" si="57"/>
        <v/>
      </c>
      <c r="S493" s="134" t="str">
        <f t="shared" si="58"/>
        <v/>
      </c>
      <c r="T493" s="144" t="str">
        <f t="shared" si="59"/>
        <v/>
      </c>
      <c r="U493" s="144" t="str">
        <f t="shared" si="60"/>
        <v/>
      </c>
      <c r="V493" s="144" t="str">
        <f t="shared" si="61"/>
        <v/>
      </c>
      <c r="W493" s="134" t="str">
        <f t="shared" si="55"/>
        <v/>
      </c>
    </row>
    <row r="494" spans="17:23" x14ac:dyDescent="0.25">
      <c r="Q494" s="143" t="str">
        <f t="shared" si="56"/>
        <v/>
      </c>
      <c r="R494" s="130" t="str">
        <f t="shared" si="57"/>
        <v/>
      </c>
      <c r="S494" s="134" t="str">
        <f t="shared" si="58"/>
        <v/>
      </c>
      <c r="T494" s="144" t="str">
        <f t="shared" si="59"/>
        <v/>
      </c>
      <c r="U494" s="144" t="str">
        <f t="shared" si="60"/>
        <v/>
      </c>
      <c r="V494" s="144" t="str">
        <f t="shared" si="61"/>
        <v/>
      </c>
      <c r="W494" s="134" t="str">
        <f t="shared" si="55"/>
        <v/>
      </c>
    </row>
    <row r="495" spans="17:23" x14ac:dyDescent="0.25">
      <c r="Q495" s="143" t="str">
        <f t="shared" si="56"/>
        <v/>
      </c>
      <c r="R495" s="130" t="str">
        <f t="shared" si="57"/>
        <v/>
      </c>
      <c r="S495" s="134" t="str">
        <f t="shared" si="58"/>
        <v/>
      </c>
      <c r="T495" s="144" t="str">
        <f t="shared" si="59"/>
        <v/>
      </c>
      <c r="U495" s="144" t="str">
        <f t="shared" si="60"/>
        <v/>
      </c>
      <c r="V495" s="144" t="str">
        <f t="shared" si="61"/>
        <v/>
      </c>
      <c r="W495" s="134" t="str">
        <f t="shared" si="55"/>
        <v/>
      </c>
    </row>
    <row r="496" spans="17:23" x14ac:dyDescent="0.25">
      <c r="Q496" s="143" t="str">
        <f t="shared" si="56"/>
        <v/>
      </c>
      <c r="R496" s="130" t="str">
        <f t="shared" si="57"/>
        <v/>
      </c>
      <c r="S496" s="134" t="str">
        <f t="shared" si="58"/>
        <v/>
      </c>
      <c r="T496" s="144" t="str">
        <f t="shared" si="59"/>
        <v/>
      </c>
      <c r="U496" s="144" t="str">
        <f t="shared" si="60"/>
        <v/>
      </c>
      <c r="V496" s="144" t="str">
        <f t="shared" si="61"/>
        <v/>
      </c>
      <c r="W496" s="134" t="str">
        <f t="shared" si="55"/>
        <v/>
      </c>
    </row>
    <row r="497" spans="17:23" x14ac:dyDescent="0.25">
      <c r="Q497" s="143" t="str">
        <f t="shared" si="56"/>
        <v/>
      </c>
      <c r="R497" s="130" t="str">
        <f t="shared" si="57"/>
        <v/>
      </c>
      <c r="S497" s="134" t="str">
        <f t="shared" si="58"/>
        <v/>
      </c>
      <c r="T497" s="144" t="str">
        <f t="shared" si="59"/>
        <v/>
      </c>
      <c r="U497" s="144" t="str">
        <f t="shared" si="60"/>
        <v/>
      </c>
      <c r="V497" s="144" t="str">
        <f t="shared" si="61"/>
        <v/>
      </c>
      <c r="W497" s="134" t="str">
        <f t="shared" si="55"/>
        <v/>
      </c>
    </row>
    <row r="498" spans="17:23" x14ac:dyDescent="0.25">
      <c r="Q498" s="143" t="str">
        <f t="shared" si="56"/>
        <v/>
      </c>
      <c r="R498" s="130" t="str">
        <f t="shared" si="57"/>
        <v/>
      </c>
      <c r="S498" s="134" t="str">
        <f t="shared" si="58"/>
        <v/>
      </c>
      <c r="T498" s="144" t="str">
        <f t="shared" si="59"/>
        <v/>
      </c>
      <c r="U498" s="144" t="str">
        <f t="shared" si="60"/>
        <v/>
      </c>
      <c r="V498" s="144" t="str">
        <f t="shared" si="61"/>
        <v/>
      </c>
      <c r="W498" s="134" t="str">
        <f t="shared" si="55"/>
        <v/>
      </c>
    </row>
    <row r="499" spans="17:23" x14ac:dyDescent="0.25">
      <c r="Q499" s="143" t="str">
        <f t="shared" si="56"/>
        <v/>
      </c>
      <c r="R499" s="130" t="str">
        <f t="shared" si="57"/>
        <v/>
      </c>
      <c r="S499" s="134" t="str">
        <f t="shared" si="58"/>
        <v/>
      </c>
      <c r="T499" s="144" t="str">
        <f t="shared" si="59"/>
        <v/>
      </c>
      <c r="U499" s="144" t="str">
        <f t="shared" si="60"/>
        <v/>
      </c>
      <c r="V499" s="144" t="str">
        <f t="shared" si="61"/>
        <v/>
      </c>
      <c r="W499" s="134" t="str">
        <f t="shared" si="55"/>
        <v/>
      </c>
    </row>
  </sheetData>
  <pageMargins left="0.7" right="0.7" top="0.75" bottom="0.75" header="0.3" footer="0.3"/>
  <pageSetup paperSize="9"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AD4F03-2E8C-46CA-B64B-9FC1AC04C4A7}">
  <dimension ref="A1:M500"/>
  <sheetViews>
    <sheetView topLeftCell="A4" workbookViewId="0">
      <selection activeCell="E8" sqref="E8"/>
    </sheetView>
  </sheetViews>
  <sheetFormatPr defaultColWidth="9.140625" defaultRowHeight="15" x14ac:dyDescent="0.25"/>
  <cols>
    <col min="1" max="1" width="9.140625" style="76"/>
    <col min="2" max="2" width="7.85546875" style="76" customWidth="1"/>
    <col min="3" max="3" width="14.5703125" style="76" customWidth="1"/>
    <col min="4" max="4" width="14.42578125" style="76" customWidth="1"/>
    <col min="5" max="6" width="14.5703125" style="76" customWidth="1"/>
    <col min="7" max="7" width="14.5703125" style="101" customWidth="1"/>
    <col min="8" max="16384" width="9.140625" style="76"/>
  </cols>
  <sheetData>
    <row r="1" spans="1:13" x14ac:dyDescent="0.25">
      <c r="A1" s="63"/>
      <c r="B1" s="63"/>
      <c r="C1" s="63"/>
      <c r="D1" s="63"/>
      <c r="E1" s="63"/>
      <c r="F1" s="63"/>
      <c r="G1" s="64"/>
    </row>
    <row r="2" spans="1:13" x14ac:dyDescent="0.25">
      <c r="A2" s="63"/>
      <c r="B2" s="63"/>
      <c r="C2" s="63"/>
      <c r="D2" s="63"/>
      <c r="E2" s="63"/>
      <c r="F2" s="65"/>
      <c r="G2" s="66"/>
    </row>
    <row r="3" spans="1:13" x14ac:dyDescent="0.25">
      <c r="A3" s="63"/>
      <c r="B3" s="63"/>
      <c r="C3" s="63"/>
      <c r="D3" s="63"/>
      <c r="E3" s="63"/>
      <c r="F3" s="65"/>
      <c r="G3" s="66"/>
    </row>
    <row r="4" spans="1:13" ht="21" x14ac:dyDescent="0.35">
      <c r="A4" s="63"/>
      <c r="B4" s="112" t="s">
        <v>46</v>
      </c>
      <c r="C4" s="63"/>
      <c r="D4" s="63"/>
      <c r="E4" s="68"/>
      <c r="F4" s="113" t="str">
        <f>'Lisa 3'!D7</f>
        <v>Pepleri tn 35, Tartu</v>
      </c>
      <c r="G4" s="67"/>
      <c r="K4" s="101"/>
      <c r="L4" s="100"/>
    </row>
    <row r="5" spans="1:13" x14ac:dyDescent="0.25">
      <c r="A5" s="63"/>
      <c r="B5" s="63"/>
      <c r="C5" s="63"/>
      <c r="D5" s="63"/>
      <c r="E5" s="63"/>
      <c r="F5" s="69"/>
      <c r="G5" s="63"/>
      <c r="K5" s="99"/>
      <c r="L5" s="100"/>
    </row>
    <row r="6" spans="1:13" x14ac:dyDescent="0.25">
      <c r="A6" s="63"/>
      <c r="B6" s="70" t="s">
        <v>49</v>
      </c>
      <c r="C6" s="71"/>
      <c r="D6" s="72"/>
      <c r="E6" s="127">
        <v>45658</v>
      </c>
      <c r="F6" s="73"/>
      <c r="G6" s="63"/>
      <c r="K6" s="87"/>
      <c r="L6" s="87"/>
    </row>
    <row r="7" spans="1:13" x14ac:dyDescent="0.25">
      <c r="A7" s="63"/>
      <c r="B7" s="74" t="s">
        <v>50</v>
      </c>
      <c r="C7" s="75"/>
      <c r="E7" s="128">
        <v>72</v>
      </c>
      <c r="F7" s="78" t="s">
        <v>51</v>
      </c>
      <c r="G7" s="63"/>
      <c r="K7" s="89"/>
      <c r="L7" s="89"/>
    </row>
    <row r="8" spans="1:13" x14ac:dyDescent="0.25">
      <c r="A8" s="63"/>
      <c r="B8" s="74" t="s">
        <v>55</v>
      </c>
      <c r="C8" s="75"/>
      <c r="D8" s="98">
        <f>E6-1</f>
        <v>45657</v>
      </c>
      <c r="E8" s="86">
        <v>3456.7191465659207</v>
      </c>
      <c r="F8" s="78" t="s">
        <v>53</v>
      </c>
      <c r="G8" s="63"/>
      <c r="K8" s="89"/>
      <c r="L8" s="89"/>
    </row>
    <row r="9" spans="1:13" x14ac:dyDescent="0.25">
      <c r="A9" s="63"/>
      <c r="B9" s="74" t="s">
        <v>56</v>
      </c>
      <c r="C9" s="75"/>
      <c r="D9" s="98">
        <f>EOMONTH(D8,E7)</f>
        <v>47848</v>
      </c>
      <c r="E9" s="102">
        <v>0</v>
      </c>
      <c r="F9" s="78" t="s">
        <v>53</v>
      </c>
      <c r="G9" s="111"/>
      <c r="K9" s="89"/>
      <c r="L9" s="89"/>
    </row>
    <row r="10" spans="1:13" x14ac:dyDescent="0.25">
      <c r="A10" s="63"/>
      <c r="B10" s="74" t="s">
        <v>54</v>
      </c>
      <c r="C10" s="75"/>
      <c r="E10" s="125">
        <v>1</v>
      </c>
      <c r="F10" s="78"/>
      <c r="G10" s="63"/>
      <c r="K10" s="90"/>
      <c r="L10" s="90"/>
    </row>
    <row r="11" spans="1:13" x14ac:dyDescent="0.25">
      <c r="A11" s="63"/>
      <c r="B11" s="121" t="s">
        <v>79</v>
      </c>
      <c r="C11" s="122"/>
      <c r="D11" s="123"/>
      <c r="E11" s="124">
        <v>3.5000000000000003E-2</v>
      </c>
      <c r="F11" s="80"/>
      <c r="G11" s="81"/>
      <c r="K11" s="89"/>
      <c r="L11" s="89"/>
      <c r="M11" s="90"/>
    </row>
    <row r="12" spans="1:13" x14ac:dyDescent="0.25">
      <c r="A12" s="63"/>
      <c r="B12" s="77"/>
      <c r="C12" s="75"/>
      <c r="E12" s="82"/>
      <c r="F12" s="77"/>
      <c r="G12" s="81"/>
      <c r="K12" s="89"/>
      <c r="L12" s="89"/>
      <c r="M12" s="90"/>
    </row>
    <row r="13" spans="1:13" x14ac:dyDescent="0.25">
      <c r="G13" s="76"/>
      <c r="K13" s="89"/>
      <c r="L13" s="89"/>
      <c r="M13" s="90"/>
    </row>
    <row r="14" spans="1:13" ht="15.75" thickBot="1" x14ac:dyDescent="0.3">
      <c r="A14" s="83" t="s">
        <v>58</v>
      </c>
      <c r="B14" s="83" t="s">
        <v>59</v>
      </c>
      <c r="C14" s="83" t="s">
        <v>60</v>
      </c>
      <c r="D14" s="83" t="s">
        <v>61</v>
      </c>
      <c r="E14" s="83" t="s">
        <v>62</v>
      </c>
      <c r="F14" s="83" t="s">
        <v>63</v>
      </c>
      <c r="G14" s="83" t="s">
        <v>64</v>
      </c>
      <c r="K14" s="89"/>
      <c r="L14" s="89"/>
      <c r="M14" s="90"/>
    </row>
    <row r="15" spans="1:13" x14ac:dyDescent="0.25">
      <c r="A15" s="84">
        <f>IF(B15="","",E6)</f>
        <v>45658</v>
      </c>
      <c r="B15" s="75">
        <f>IF(E7&gt;0,1,"")</f>
        <v>1</v>
      </c>
      <c r="C15" s="69">
        <f>IF(B15="","",E8)</f>
        <v>3456.7191465659207</v>
      </c>
      <c r="D15" s="85">
        <f>IF(B15="","",IPMT($E$11/12,B15,$E$7,-$E$8,$E$9,0))</f>
        <v>10.082097510817269</v>
      </c>
      <c r="E15" s="85">
        <f>IF(B15="","",PPMT($E$11/12,B15,$E$7,-$E$8,$E$9,0))</f>
        <v>43.214970893680402</v>
      </c>
      <c r="F15" s="85">
        <f>IF(B15="","",SUM(D15:E15))</f>
        <v>53.297068404497672</v>
      </c>
      <c r="G15" s="69">
        <f>IF(B15="","",SUM(C15)-SUM(E15))</f>
        <v>3413.5041756722403</v>
      </c>
      <c r="K15" s="89"/>
      <c r="L15" s="89"/>
      <c r="M15" s="90"/>
    </row>
    <row r="16" spans="1:13" x14ac:dyDescent="0.25">
      <c r="A16" s="84">
        <f>IF(B16="","",EDATE(A15,1))</f>
        <v>45689</v>
      </c>
      <c r="B16" s="75">
        <f>IF(B15="","",IF(SUM(B15)+1&lt;=$E$7,SUM(B15)+1,""))</f>
        <v>2</v>
      </c>
      <c r="C16" s="69">
        <f>IF(B16="","",G15)</f>
        <v>3413.5041756722403</v>
      </c>
      <c r="D16" s="85">
        <f>IF(B16="","",IPMT($E$11/12,B16,$E$7,-$E$8,$E$9,0))</f>
        <v>9.9560538457107004</v>
      </c>
      <c r="E16" s="85">
        <f>IF(B16="","",PPMT($E$11/12,B16,$E$7,-$E$8,$E$9,0))</f>
        <v>43.341014558786966</v>
      </c>
      <c r="F16" s="85">
        <f t="shared" ref="F16:F79" si="0">IF(B16="","",SUM(D16:E16))</f>
        <v>53.297068404497665</v>
      </c>
      <c r="G16" s="69">
        <f t="shared" ref="G16:G79" si="1">IF(B16="","",SUM(C16)-SUM(E16))</f>
        <v>3370.1631611134535</v>
      </c>
      <c r="K16" s="89"/>
      <c r="L16" s="89"/>
      <c r="M16" s="90"/>
    </row>
    <row r="17" spans="1:13" x14ac:dyDescent="0.25">
      <c r="A17" s="84">
        <f t="shared" ref="A17:A80" si="2">IF(B17="","",EDATE(A16,1))</f>
        <v>45717</v>
      </c>
      <c r="B17" s="75">
        <f t="shared" ref="B17:B80" si="3">IF(B16="","",IF(SUM(B16)+1&lt;=$E$7,SUM(B16)+1,""))</f>
        <v>3</v>
      </c>
      <c r="C17" s="69">
        <f t="shared" ref="C17:C80" si="4">IF(B17="","",G16)</f>
        <v>3370.1631611134535</v>
      </c>
      <c r="D17" s="85">
        <f t="shared" ref="D17:D80" si="5">IF(B17="","",IPMT($E$11/12,B17,$E$7,-$E$8,$E$9,0))</f>
        <v>9.829642553247572</v>
      </c>
      <c r="E17" s="85">
        <f t="shared" ref="E17:E80" si="6">IF(B17="","",PPMT($E$11/12,B17,$E$7,-$E$8,$E$9,0))</f>
        <v>43.467425851250091</v>
      </c>
      <c r="F17" s="85">
        <f t="shared" si="0"/>
        <v>53.297068404497665</v>
      </c>
      <c r="G17" s="69">
        <f t="shared" si="1"/>
        <v>3326.6957352622035</v>
      </c>
      <c r="K17" s="89"/>
      <c r="L17" s="89"/>
      <c r="M17" s="90"/>
    </row>
    <row r="18" spans="1:13" x14ac:dyDescent="0.25">
      <c r="A18" s="84">
        <f t="shared" si="2"/>
        <v>45748</v>
      </c>
      <c r="B18" s="75">
        <f t="shared" si="3"/>
        <v>4</v>
      </c>
      <c r="C18" s="69">
        <f t="shared" si="4"/>
        <v>3326.6957352622035</v>
      </c>
      <c r="D18" s="85">
        <f t="shared" si="5"/>
        <v>9.7028625611814245</v>
      </c>
      <c r="E18" s="85">
        <f t="shared" si="6"/>
        <v>43.594205843316246</v>
      </c>
      <c r="F18" s="85">
        <f t="shared" si="0"/>
        <v>53.297068404497672</v>
      </c>
      <c r="G18" s="69">
        <f t="shared" si="1"/>
        <v>3283.1015294188874</v>
      </c>
      <c r="K18" s="89"/>
      <c r="L18" s="89"/>
      <c r="M18" s="90"/>
    </row>
    <row r="19" spans="1:13" x14ac:dyDescent="0.25">
      <c r="A19" s="84">
        <f t="shared" si="2"/>
        <v>45778</v>
      </c>
      <c r="B19" s="75">
        <f t="shared" si="3"/>
        <v>5</v>
      </c>
      <c r="C19" s="69">
        <f t="shared" si="4"/>
        <v>3283.1015294188874</v>
      </c>
      <c r="D19" s="85">
        <f t="shared" si="5"/>
        <v>9.5757127941384201</v>
      </c>
      <c r="E19" s="85">
        <f t="shared" si="6"/>
        <v>43.721355610359247</v>
      </c>
      <c r="F19" s="85">
        <f t="shared" si="0"/>
        <v>53.297068404497665</v>
      </c>
      <c r="G19" s="69">
        <f t="shared" si="1"/>
        <v>3239.3801738085281</v>
      </c>
      <c r="K19" s="89"/>
      <c r="L19" s="89"/>
      <c r="M19" s="90"/>
    </row>
    <row r="20" spans="1:13" x14ac:dyDescent="0.25">
      <c r="A20" s="84">
        <f t="shared" si="2"/>
        <v>45809</v>
      </c>
      <c r="B20" s="75">
        <f t="shared" si="3"/>
        <v>6</v>
      </c>
      <c r="C20" s="69">
        <f t="shared" si="4"/>
        <v>3239.3801738085281</v>
      </c>
      <c r="D20" s="85">
        <f t="shared" si="5"/>
        <v>9.4481921736082057</v>
      </c>
      <c r="E20" s="85">
        <f t="shared" si="6"/>
        <v>43.848876230889466</v>
      </c>
      <c r="F20" s="85">
        <f t="shared" si="0"/>
        <v>53.297068404497672</v>
      </c>
      <c r="G20" s="69">
        <f t="shared" si="1"/>
        <v>3195.5312975776387</v>
      </c>
      <c r="K20" s="89"/>
      <c r="L20" s="89"/>
      <c r="M20" s="90"/>
    </row>
    <row r="21" spans="1:13" x14ac:dyDescent="0.25">
      <c r="A21" s="84">
        <f t="shared" si="2"/>
        <v>45839</v>
      </c>
      <c r="B21" s="75">
        <f t="shared" si="3"/>
        <v>7</v>
      </c>
      <c r="C21" s="69">
        <f t="shared" si="4"/>
        <v>3195.5312975776387</v>
      </c>
      <c r="D21" s="85">
        <f t="shared" si="5"/>
        <v>9.3202996179347775</v>
      </c>
      <c r="E21" s="85">
        <f t="shared" si="6"/>
        <v>43.976768786562893</v>
      </c>
      <c r="F21" s="85">
        <f t="shared" si="0"/>
        <v>53.297068404497672</v>
      </c>
      <c r="G21" s="69">
        <f t="shared" si="1"/>
        <v>3151.5545287910759</v>
      </c>
      <c r="K21" s="89"/>
      <c r="L21" s="89"/>
      <c r="M21" s="90"/>
    </row>
    <row r="22" spans="1:13" x14ac:dyDescent="0.25">
      <c r="A22" s="84">
        <f t="shared" si="2"/>
        <v>45870</v>
      </c>
      <c r="B22" s="75">
        <f t="shared" si="3"/>
        <v>8</v>
      </c>
      <c r="C22" s="69">
        <f t="shared" si="4"/>
        <v>3151.5545287910759</v>
      </c>
      <c r="D22" s="85">
        <f t="shared" si="5"/>
        <v>9.1920340423073004</v>
      </c>
      <c r="E22" s="85">
        <f t="shared" si="6"/>
        <v>44.105034362190366</v>
      </c>
      <c r="F22" s="85">
        <f t="shared" si="0"/>
        <v>53.297068404497665</v>
      </c>
      <c r="G22" s="69">
        <f t="shared" si="1"/>
        <v>3107.4494944288854</v>
      </c>
      <c r="K22" s="89"/>
      <c r="L22" s="89"/>
      <c r="M22" s="90"/>
    </row>
    <row r="23" spans="1:13" x14ac:dyDescent="0.25">
      <c r="A23" s="84">
        <f t="shared" si="2"/>
        <v>45901</v>
      </c>
      <c r="B23" s="75">
        <f t="shared" si="3"/>
        <v>9</v>
      </c>
      <c r="C23" s="69">
        <f t="shared" si="4"/>
        <v>3107.4494944288854</v>
      </c>
      <c r="D23" s="85">
        <f t="shared" si="5"/>
        <v>9.0633943587509123</v>
      </c>
      <c r="E23" s="85">
        <f t="shared" si="6"/>
        <v>44.23367404574676</v>
      </c>
      <c r="F23" s="85">
        <f t="shared" si="0"/>
        <v>53.297068404497672</v>
      </c>
      <c r="G23" s="69">
        <f t="shared" si="1"/>
        <v>3063.2158203831386</v>
      </c>
      <c r="K23" s="89"/>
      <c r="L23" s="89"/>
      <c r="M23" s="90"/>
    </row>
    <row r="24" spans="1:13" x14ac:dyDescent="0.25">
      <c r="A24" s="84">
        <f t="shared" si="2"/>
        <v>45931</v>
      </c>
      <c r="B24" s="75">
        <f t="shared" si="3"/>
        <v>10</v>
      </c>
      <c r="C24" s="69">
        <f t="shared" si="4"/>
        <v>3063.2158203831386</v>
      </c>
      <c r="D24" s="85">
        <f t="shared" si="5"/>
        <v>8.9343794761174848</v>
      </c>
      <c r="E24" s="85">
        <f t="shared" si="6"/>
        <v>44.36268892838018</v>
      </c>
      <c r="F24" s="85">
        <f t="shared" si="0"/>
        <v>53.297068404497665</v>
      </c>
      <c r="G24" s="69">
        <f t="shared" si="1"/>
        <v>3018.8531314547586</v>
      </c>
      <c r="K24" s="89"/>
      <c r="L24" s="89"/>
      <c r="M24" s="90"/>
    </row>
    <row r="25" spans="1:13" x14ac:dyDescent="0.25">
      <c r="A25" s="84">
        <f t="shared" si="2"/>
        <v>45962</v>
      </c>
      <c r="B25" s="75">
        <f t="shared" si="3"/>
        <v>11</v>
      </c>
      <c r="C25" s="69">
        <f t="shared" si="4"/>
        <v>3018.8531314547586</v>
      </c>
      <c r="D25" s="85">
        <f t="shared" si="5"/>
        <v>8.8049883000763778</v>
      </c>
      <c r="E25" s="85">
        <f t="shared" si="6"/>
        <v>44.492080104421298</v>
      </c>
      <c r="F25" s="85">
        <f t="shared" si="0"/>
        <v>53.297068404497679</v>
      </c>
      <c r="G25" s="69">
        <f t="shared" si="1"/>
        <v>2974.3610513503372</v>
      </c>
    </row>
    <row r="26" spans="1:13" x14ac:dyDescent="0.25">
      <c r="A26" s="84">
        <f t="shared" si="2"/>
        <v>45992</v>
      </c>
      <c r="B26" s="75">
        <f t="shared" si="3"/>
        <v>12</v>
      </c>
      <c r="C26" s="69">
        <f t="shared" si="4"/>
        <v>2974.3610513503372</v>
      </c>
      <c r="D26" s="85">
        <f t="shared" si="5"/>
        <v>8.6752197331051484</v>
      </c>
      <c r="E26" s="85">
        <f t="shared" si="6"/>
        <v>44.62184867139252</v>
      </c>
      <c r="F26" s="85">
        <f t="shared" si="0"/>
        <v>53.297068404497665</v>
      </c>
      <c r="G26" s="69">
        <f t="shared" si="1"/>
        <v>2929.7392026789448</v>
      </c>
    </row>
    <row r="27" spans="1:13" x14ac:dyDescent="0.25">
      <c r="A27" s="84">
        <f t="shared" si="2"/>
        <v>46023</v>
      </c>
      <c r="B27" s="75">
        <f t="shared" si="3"/>
        <v>13</v>
      </c>
      <c r="C27" s="69">
        <f t="shared" si="4"/>
        <v>2929.7392026789448</v>
      </c>
      <c r="D27" s="85">
        <f t="shared" si="5"/>
        <v>8.5450726744802523</v>
      </c>
      <c r="E27" s="85">
        <f t="shared" si="6"/>
        <v>44.751995730017413</v>
      </c>
      <c r="F27" s="85">
        <f t="shared" si="0"/>
        <v>53.297068404497665</v>
      </c>
      <c r="G27" s="69">
        <f t="shared" si="1"/>
        <v>2884.9872069489275</v>
      </c>
    </row>
    <row r="28" spans="1:13" x14ac:dyDescent="0.25">
      <c r="A28" s="84">
        <f t="shared" si="2"/>
        <v>46054</v>
      </c>
      <c r="B28" s="75">
        <f t="shared" si="3"/>
        <v>14</v>
      </c>
      <c r="C28" s="69">
        <f t="shared" si="4"/>
        <v>2884.9872069489275</v>
      </c>
      <c r="D28" s="85">
        <f t="shared" si="5"/>
        <v>8.4145460202677018</v>
      </c>
      <c r="E28" s="85">
        <f t="shared" si="6"/>
        <v>44.882522384229965</v>
      </c>
      <c r="F28" s="85">
        <f t="shared" si="0"/>
        <v>53.297068404497665</v>
      </c>
      <c r="G28" s="69">
        <f t="shared" si="1"/>
        <v>2840.1046845646974</v>
      </c>
    </row>
    <row r="29" spans="1:13" x14ac:dyDescent="0.25">
      <c r="A29" s="84">
        <f t="shared" si="2"/>
        <v>46082</v>
      </c>
      <c r="B29" s="75">
        <f t="shared" si="3"/>
        <v>15</v>
      </c>
      <c r="C29" s="69">
        <f t="shared" si="4"/>
        <v>2840.1046845646974</v>
      </c>
      <c r="D29" s="85">
        <f t="shared" si="5"/>
        <v>8.2836386633136989</v>
      </c>
      <c r="E29" s="85">
        <f t="shared" si="6"/>
        <v>45.01342974118397</v>
      </c>
      <c r="F29" s="85">
        <f t="shared" si="0"/>
        <v>53.297068404497665</v>
      </c>
      <c r="G29" s="69">
        <f t="shared" si="1"/>
        <v>2795.0912548235133</v>
      </c>
    </row>
    <row r="30" spans="1:13" x14ac:dyDescent="0.25">
      <c r="A30" s="84">
        <f t="shared" si="2"/>
        <v>46113</v>
      </c>
      <c r="B30" s="75">
        <f t="shared" si="3"/>
        <v>16</v>
      </c>
      <c r="C30" s="69">
        <f t="shared" si="4"/>
        <v>2795.0912548235133</v>
      </c>
      <c r="D30" s="85">
        <f t="shared" si="5"/>
        <v>8.1523494932352456</v>
      </c>
      <c r="E30" s="85">
        <f t="shared" si="6"/>
        <v>45.144718911262423</v>
      </c>
      <c r="F30" s="85">
        <f t="shared" si="0"/>
        <v>53.297068404497665</v>
      </c>
      <c r="G30" s="69">
        <f t="shared" si="1"/>
        <v>2749.946535912251</v>
      </c>
    </row>
    <row r="31" spans="1:13" x14ac:dyDescent="0.25">
      <c r="A31" s="84">
        <f t="shared" si="2"/>
        <v>46143</v>
      </c>
      <c r="B31" s="75">
        <f t="shared" si="3"/>
        <v>17</v>
      </c>
      <c r="C31" s="69">
        <f t="shared" si="4"/>
        <v>2749.946535912251</v>
      </c>
      <c r="D31" s="85">
        <f t="shared" si="5"/>
        <v>8.0206773964107292</v>
      </c>
      <c r="E31" s="85">
        <f t="shared" si="6"/>
        <v>45.276391008086939</v>
      </c>
      <c r="F31" s="85">
        <f t="shared" si="0"/>
        <v>53.297068404497665</v>
      </c>
      <c r="G31" s="69">
        <f t="shared" si="1"/>
        <v>2704.6701449041639</v>
      </c>
    </row>
    <row r="32" spans="1:13" x14ac:dyDescent="0.25">
      <c r="A32" s="84">
        <f t="shared" si="2"/>
        <v>46174</v>
      </c>
      <c r="B32" s="75">
        <f t="shared" si="3"/>
        <v>18</v>
      </c>
      <c r="C32" s="69">
        <f t="shared" si="4"/>
        <v>2704.6701449041639</v>
      </c>
      <c r="D32" s="85">
        <f t="shared" si="5"/>
        <v>7.8886212559704774</v>
      </c>
      <c r="E32" s="85">
        <f t="shared" si="6"/>
        <v>45.408447148527195</v>
      </c>
      <c r="F32" s="85">
        <f t="shared" si="0"/>
        <v>53.297068404497672</v>
      </c>
      <c r="G32" s="69">
        <f t="shared" si="1"/>
        <v>2659.2616977556368</v>
      </c>
    </row>
    <row r="33" spans="1:7" x14ac:dyDescent="0.25">
      <c r="A33" s="84">
        <f t="shared" si="2"/>
        <v>46204</v>
      </c>
      <c r="B33" s="75">
        <f t="shared" si="3"/>
        <v>19</v>
      </c>
      <c r="C33" s="69">
        <f t="shared" si="4"/>
        <v>2659.2616977556368</v>
      </c>
      <c r="D33" s="85">
        <f t="shared" si="5"/>
        <v>7.7561799517872716</v>
      </c>
      <c r="E33" s="85">
        <f t="shared" si="6"/>
        <v>45.540888452710398</v>
      </c>
      <c r="F33" s="85">
        <f t="shared" si="0"/>
        <v>53.297068404497672</v>
      </c>
      <c r="G33" s="69">
        <f t="shared" si="1"/>
        <v>2613.7208093029262</v>
      </c>
    </row>
    <row r="34" spans="1:7" x14ac:dyDescent="0.25">
      <c r="A34" s="84">
        <f t="shared" si="2"/>
        <v>46235</v>
      </c>
      <c r="B34" s="75">
        <f t="shared" si="3"/>
        <v>20</v>
      </c>
      <c r="C34" s="69">
        <f t="shared" si="4"/>
        <v>2613.7208093029262</v>
      </c>
      <c r="D34" s="85">
        <f t="shared" si="5"/>
        <v>7.6233523604668658</v>
      </c>
      <c r="E34" s="85">
        <f t="shared" si="6"/>
        <v>45.673716044030805</v>
      </c>
      <c r="F34" s="85">
        <f t="shared" si="0"/>
        <v>53.297068404497672</v>
      </c>
      <c r="G34" s="69">
        <f t="shared" si="1"/>
        <v>2568.0470932588955</v>
      </c>
    </row>
    <row r="35" spans="1:7" x14ac:dyDescent="0.25">
      <c r="A35" s="84">
        <f t="shared" si="2"/>
        <v>46266</v>
      </c>
      <c r="B35" s="75">
        <f t="shared" si="3"/>
        <v>21</v>
      </c>
      <c r="C35" s="69">
        <f t="shared" si="4"/>
        <v>2568.0470932588955</v>
      </c>
      <c r="D35" s="85">
        <f t="shared" si="5"/>
        <v>7.4901373553384429</v>
      </c>
      <c r="E35" s="85">
        <f t="shared" si="6"/>
        <v>45.806931049159225</v>
      </c>
      <c r="F35" s="85">
        <f t="shared" si="0"/>
        <v>53.297068404497665</v>
      </c>
      <c r="G35" s="69">
        <f t="shared" si="1"/>
        <v>2522.2401622097364</v>
      </c>
    </row>
    <row r="36" spans="1:7" x14ac:dyDescent="0.25">
      <c r="A36" s="84">
        <f t="shared" si="2"/>
        <v>46296</v>
      </c>
      <c r="B36" s="75">
        <f t="shared" si="3"/>
        <v>22</v>
      </c>
      <c r="C36" s="69">
        <f t="shared" si="4"/>
        <v>2522.2401622097364</v>
      </c>
      <c r="D36" s="85">
        <f t="shared" si="5"/>
        <v>7.3565338064450634</v>
      </c>
      <c r="E36" s="85">
        <f t="shared" si="6"/>
        <v>45.940534598052608</v>
      </c>
      <c r="F36" s="85">
        <f t="shared" si="0"/>
        <v>53.297068404497672</v>
      </c>
      <c r="G36" s="69">
        <f t="shared" si="1"/>
        <v>2476.2996276116837</v>
      </c>
    </row>
    <row r="37" spans="1:7" x14ac:dyDescent="0.25">
      <c r="A37" s="84">
        <f t="shared" si="2"/>
        <v>46327</v>
      </c>
      <c r="B37" s="75">
        <f t="shared" si="3"/>
        <v>23</v>
      </c>
      <c r="C37" s="69">
        <f t="shared" si="4"/>
        <v>2476.2996276116837</v>
      </c>
      <c r="D37" s="85">
        <f t="shared" si="5"/>
        <v>7.2225405805340737</v>
      </c>
      <c r="E37" s="85">
        <f t="shared" si="6"/>
        <v>46.074527823963592</v>
      </c>
      <c r="F37" s="85">
        <f t="shared" si="0"/>
        <v>53.297068404497665</v>
      </c>
      <c r="G37" s="69">
        <f t="shared" si="1"/>
        <v>2430.22509978772</v>
      </c>
    </row>
    <row r="38" spans="1:7" x14ac:dyDescent="0.25">
      <c r="A38" s="84">
        <f t="shared" si="2"/>
        <v>46357</v>
      </c>
      <c r="B38" s="75">
        <f t="shared" si="3"/>
        <v>24</v>
      </c>
      <c r="C38" s="69">
        <f t="shared" si="4"/>
        <v>2430.22509978772</v>
      </c>
      <c r="D38" s="85">
        <f t="shared" si="5"/>
        <v>7.0881565410475158</v>
      </c>
      <c r="E38" s="85">
        <f t="shared" si="6"/>
        <v>46.208911863450155</v>
      </c>
      <c r="F38" s="85">
        <f t="shared" si="0"/>
        <v>53.297068404497672</v>
      </c>
      <c r="G38" s="69">
        <f t="shared" si="1"/>
        <v>2384.0161879242696</v>
      </c>
    </row>
    <row r="39" spans="1:7" x14ac:dyDescent="0.25">
      <c r="A39" s="84">
        <f t="shared" si="2"/>
        <v>46388</v>
      </c>
      <c r="B39" s="75">
        <f t="shared" si="3"/>
        <v>25</v>
      </c>
      <c r="C39" s="69">
        <f t="shared" si="4"/>
        <v>2384.0161879242696</v>
      </c>
      <c r="D39" s="85">
        <f t="shared" si="5"/>
        <v>6.9533805481124524</v>
      </c>
      <c r="E39" s="85">
        <f t="shared" si="6"/>
        <v>46.343687856385216</v>
      </c>
      <c r="F39" s="85">
        <f t="shared" si="0"/>
        <v>53.297068404497665</v>
      </c>
      <c r="G39" s="69">
        <f t="shared" si="1"/>
        <v>2337.6725000678844</v>
      </c>
    </row>
    <row r="40" spans="1:7" x14ac:dyDescent="0.25">
      <c r="A40" s="84">
        <f t="shared" si="2"/>
        <v>46419</v>
      </c>
      <c r="B40" s="75">
        <f t="shared" si="3"/>
        <v>26</v>
      </c>
      <c r="C40" s="69">
        <f t="shared" si="4"/>
        <v>2337.6725000678844</v>
      </c>
      <c r="D40" s="85">
        <f t="shared" si="5"/>
        <v>6.8182114585313283</v>
      </c>
      <c r="E40" s="85">
        <f t="shared" si="6"/>
        <v>46.478856945966342</v>
      </c>
      <c r="F40" s="85">
        <f t="shared" si="0"/>
        <v>53.297068404497672</v>
      </c>
      <c r="G40" s="69">
        <f t="shared" si="1"/>
        <v>2291.1936431219178</v>
      </c>
    </row>
    <row r="41" spans="1:7" x14ac:dyDescent="0.25">
      <c r="A41" s="84">
        <f t="shared" si="2"/>
        <v>46447</v>
      </c>
      <c r="B41" s="75">
        <f t="shared" si="3"/>
        <v>27</v>
      </c>
      <c r="C41" s="69">
        <f t="shared" si="4"/>
        <v>2291.1936431219178</v>
      </c>
      <c r="D41" s="85">
        <f t="shared" si="5"/>
        <v>6.6826481257722596</v>
      </c>
      <c r="E41" s="85">
        <f t="shared" si="6"/>
        <v>46.614420278725405</v>
      </c>
      <c r="F41" s="85">
        <f t="shared" si="0"/>
        <v>53.297068404497665</v>
      </c>
      <c r="G41" s="69">
        <f t="shared" si="1"/>
        <v>2244.5792228431924</v>
      </c>
    </row>
    <row r="42" spans="1:7" x14ac:dyDescent="0.25">
      <c r="A42" s="84">
        <f t="shared" si="2"/>
        <v>46478</v>
      </c>
      <c r="B42" s="75">
        <f t="shared" si="3"/>
        <v>28</v>
      </c>
      <c r="C42" s="69">
        <f t="shared" si="4"/>
        <v>2244.5792228431924</v>
      </c>
      <c r="D42" s="85">
        <f t="shared" si="5"/>
        <v>6.5466893999593099</v>
      </c>
      <c r="E42" s="85">
        <f t="shared" si="6"/>
        <v>46.75037900453836</v>
      </c>
      <c r="F42" s="85">
        <f t="shared" si="0"/>
        <v>53.297068404497672</v>
      </c>
      <c r="G42" s="69">
        <f t="shared" si="1"/>
        <v>2197.8288438386539</v>
      </c>
    </row>
    <row r="43" spans="1:7" x14ac:dyDescent="0.25">
      <c r="A43" s="84">
        <f t="shared" si="2"/>
        <v>46508</v>
      </c>
      <c r="B43" s="75">
        <f t="shared" si="3"/>
        <v>29</v>
      </c>
      <c r="C43" s="69">
        <f t="shared" si="4"/>
        <v>2197.8288438386539</v>
      </c>
      <c r="D43" s="85">
        <f t="shared" si="5"/>
        <v>6.4103341278627397</v>
      </c>
      <c r="E43" s="85">
        <f t="shared" si="6"/>
        <v>46.886734276634932</v>
      </c>
      <c r="F43" s="85">
        <f t="shared" si="0"/>
        <v>53.297068404497672</v>
      </c>
      <c r="G43" s="69">
        <f t="shared" si="1"/>
        <v>2150.9421095620191</v>
      </c>
    </row>
    <row r="44" spans="1:7" x14ac:dyDescent="0.25">
      <c r="A44" s="84">
        <f t="shared" si="2"/>
        <v>46539</v>
      </c>
      <c r="B44" s="75">
        <f t="shared" si="3"/>
        <v>30</v>
      </c>
      <c r="C44" s="69">
        <f t="shared" si="4"/>
        <v>2150.9421095620191</v>
      </c>
      <c r="D44" s="85">
        <f t="shared" si="5"/>
        <v>6.2735811528892231</v>
      </c>
      <c r="E44" s="85">
        <f t="shared" si="6"/>
        <v>47.023487251608451</v>
      </c>
      <c r="F44" s="85">
        <f t="shared" si="0"/>
        <v>53.297068404497672</v>
      </c>
      <c r="G44" s="69">
        <f t="shared" si="1"/>
        <v>2103.9186223104107</v>
      </c>
    </row>
    <row r="45" spans="1:7" x14ac:dyDescent="0.25">
      <c r="A45" s="84">
        <f t="shared" si="2"/>
        <v>46569</v>
      </c>
      <c r="B45" s="75">
        <f t="shared" si="3"/>
        <v>31</v>
      </c>
      <c r="C45" s="69">
        <f t="shared" si="4"/>
        <v>2103.9186223104107</v>
      </c>
      <c r="D45" s="85">
        <f t="shared" si="5"/>
        <v>6.1364293150720304</v>
      </c>
      <c r="E45" s="85">
        <f t="shared" si="6"/>
        <v>47.160639089425644</v>
      </c>
      <c r="F45" s="85">
        <f t="shared" si="0"/>
        <v>53.297068404497672</v>
      </c>
      <c r="G45" s="69">
        <f t="shared" si="1"/>
        <v>2056.7579832209849</v>
      </c>
    </row>
    <row r="46" spans="1:7" x14ac:dyDescent="0.25">
      <c r="A46" s="84">
        <f t="shared" si="2"/>
        <v>46600</v>
      </c>
      <c r="B46" s="75">
        <f t="shared" si="3"/>
        <v>32</v>
      </c>
      <c r="C46" s="69">
        <f t="shared" si="4"/>
        <v>2056.7579832209849</v>
      </c>
      <c r="D46" s="85">
        <f t="shared" si="5"/>
        <v>5.9988774510612046</v>
      </c>
      <c r="E46" s="85">
        <f t="shared" si="6"/>
        <v>47.298190953436468</v>
      </c>
      <c r="F46" s="85">
        <f t="shared" si="0"/>
        <v>53.297068404497672</v>
      </c>
      <c r="G46" s="69">
        <f t="shared" si="1"/>
        <v>2009.4597922675484</v>
      </c>
    </row>
    <row r="47" spans="1:7" x14ac:dyDescent="0.25">
      <c r="A47" s="84">
        <f t="shared" si="2"/>
        <v>46631</v>
      </c>
      <c r="B47" s="75">
        <f t="shared" si="3"/>
        <v>33</v>
      </c>
      <c r="C47" s="69">
        <f t="shared" si="4"/>
        <v>2009.4597922675484</v>
      </c>
      <c r="D47" s="85">
        <f t="shared" si="5"/>
        <v>5.8609243941136819</v>
      </c>
      <c r="E47" s="85">
        <f t="shared" si="6"/>
        <v>47.436144010383991</v>
      </c>
      <c r="F47" s="85">
        <f t="shared" si="0"/>
        <v>53.297068404497672</v>
      </c>
      <c r="G47" s="69">
        <f t="shared" si="1"/>
        <v>1962.0236482571645</v>
      </c>
    </row>
    <row r="48" spans="1:7" x14ac:dyDescent="0.25">
      <c r="A48" s="84">
        <f t="shared" si="2"/>
        <v>46661</v>
      </c>
      <c r="B48" s="75">
        <f t="shared" si="3"/>
        <v>34</v>
      </c>
      <c r="C48" s="69">
        <f t="shared" si="4"/>
        <v>1962.0236482571645</v>
      </c>
      <c r="D48" s="85">
        <f t="shared" si="5"/>
        <v>5.7225689740833952</v>
      </c>
      <c r="E48" s="85">
        <f t="shared" si="6"/>
        <v>47.574499430414278</v>
      </c>
      <c r="F48" s="85">
        <f t="shared" si="0"/>
        <v>53.297068404497672</v>
      </c>
      <c r="G48" s="69">
        <f t="shared" si="1"/>
        <v>1914.4491488267502</v>
      </c>
    </row>
    <row r="49" spans="1:7" x14ac:dyDescent="0.25">
      <c r="A49" s="84">
        <f t="shared" si="2"/>
        <v>46692</v>
      </c>
      <c r="B49" s="75">
        <f t="shared" si="3"/>
        <v>35</v>
      </c>
      <c r="C49" s="69">
        <f t="shared" si="4"/>
        <v>1914.4491488267502</v>
      </c>
      <c r="D49" s="85">
        <f t="shared" si="5"/>
        <v>5.5838100174113539</v>
      </c>
      <c r="E49" s="85">
        <f t="shared" si="6"/>
        <v>47.71325838708632</v>
      </c>
      <c r="F49" s="85">
        <f t="shared" si="0"/>
        <v>53.297068404497672</v>
      </c>
      <c r="G49" s="69">
        <f t="shared" si="1"/>
        <v>1866.7358904396638</v>
      </c>
    </row>
    <row r="50" spans="1:7" x14ac:dyDescent="0.25">
      <c r="A50" s="84">
        <f t="shared" si="2"/>
        <v>46722</v>
      </c>
      <c r="B50" s="75">
        <f t="shared" si="3"/>
        <v>36</v>
      </c>
      <c r="C50" s="69">
        <f t="shared" si="4"/>
        <v>1866.7358904396638</v>
      </c>
      <c r="D50" s="85">
        <f t="shared" si="5"/>
        <v>5.4446463471156852</v>
      </c>
      <c r="E50" s="85">
        <f t="shared" si="6"/>
        <v>47.852422057381979</v>
      </c>
      <c r="F50" s="85">
        <f t="shared" si="0"/>
        <v>53.297068404497665</v>
      </c>
      <c r="G50" s="69">
        <f t="shared" si="1"/>
        <v>1818.8834683822818</v>
      </c>
    </row>
    <row r="51" spans="1:7" x14ac:dyDescent="0.25">
      <c r="A51" s="84">
        <f t="shared" si="2"/>
        <v>46753</v>
      </c>
      <c r="B51" s="75">
        <f t="shared" si="3"/>
        <v>37</v>
      </c>
      <c r="C51" s="69">
        <f t="shared" si="4"/>
        <v>1818.8834683822818</v>
      </c>
      <c r="D51" s="85">
        <f t="shared" si="5"/>
        <v>5.3050767827816543</v>
      </c>
      <c r="E51" s="85">
        <f t="shared" si="6"/>
        <v>47.991991621716011</v>
      </c>
      <c r="F51" s="85">
        <f t="shared" si="0"/>
        <v>53.297068404497665</v>
      </c>
      <c r="G51" s="69">
        <f t="shared" si="1"/>
        <v>1770.8914767605656</v>
      </c>
    </row>
    <row r="52" spans="1:7" x14ac:dyDescent="0.25">
      <c r="A52" s="84">
        <f t="shared" si="2"/>
        <v>46784</v>
      </c>
      <c r="B52" s="75">
        <f t="shared" si="3"/>
        <v>38</v>
      </c>
      <c r="C52" s="69">
        <f t="shared" si="4"/>
        <v>1770.8914767605656</v>
      </c>
      <c r="D52" s="85">
        <f t="shared" si="5"/>
        <v>5.1651001405516492</v>
      </c>
      <c r="E52" s="85">
        <f t="shared" si="6"/>
        <v>48.131968263946021</v>
      </c>
      <c r="F52" s="85">
        <f t="shared" si="0"/>
        <v>53.297068404497672</v>
      </c>
      <c r="G52" s="69">
        <f t="shared" si="1"/>
        <v>1722.7595084966197</v>
      </c>
    </row>
    <row r="53" spans="1:7" x14ac:dyDescent="0.25">
      <c r="A53" s="84">
        <f t="shared" si="2"/>
        <v>46813</v>
      </c>
      <c r="B53" s="75">
        <f t="shared" si="3"/>
        <v>39</v>
      </c>
      <c r="C53" s="69">
        <f t="shared" si="4"/>
        <v>1722.7595084966197</v>
      </c>
      <c r="D53" s="85">
        <f t="shared" si="5"/>
        <v>5.0247152331151401</v>
      </c>
      <c r="E53" s="85">
        <f t="shared" si="6"/>
        <v>48.272353171382527</v>
      </c>
      <c r="F53" s="85">
        <f t="shared" si="0"/>
        <v>53.297068404497665</v>
      </c>
      <c r="G53" s="69">
        <f t="shared" si="1"/>
        <v>1674.4871553252372</v>
      </c>
    </row>
    <row r="54" spans="1:7" x14ac:dyDescent="0.25">
      <c r="A54" s="84">
        <f t="shared" si="2"/>
        <v>46844</v>
      </c>
      <c r="B54" s="75">
        <f t="shared" si="3"/>
        <v>40</v>
      </c>
      <c r="C54" s="69">
        <f t="shared" si="4"/>
        <v>1674.4871553252372</v>
      </c>
      <c r="D54" s="85">
        <f t="shared" si="5"/>
        <v>4.8839208696986081</v>
      </c>
      <c r="E54" s="85">
        <f t="shared" si="6"/>
        <v>48.413147534799066</v>
      </c>
      <c r="F54" s="85">
        <f t="shared" si="0"/>
        <v>53.297068404497672</v>
      </c>
      <c r="G54" s="69">
        <f t="shared" si="1"/>
        <v>1626.0740077904381</v>
      </c>
    </row>
    <row r="55" spans="1:7" x14ac:dyDescent="0.25">
      <c r="A55" s="84">
        <f t="shared" si="2"/>
        <v>46874</v>
      </c>
      <c r="B55" s="75">
        <f t="shared" si="3"/>
        <v>41</v>
      </c>
      <c r="C55" s="69">
        <f t="shared" si="4"/>
        <v>1626.0740077904381</v>
      </c>
      <c r="D55" s="85">
        <f t="shared" si="5"/>
        <v>4.7427158560554448</v>
      </c>
      <c r="E55" s="85">
        <f t="shared" si="6"/>
        <v>48.554352548442225</v>
      </c>
      <c r="F55" s="85">
        <f t="shared" si="0"/>
        <v>53.297068404497672</v>
      </c>
      <c r="G55" s="69">
        <f t="shared" si="1"/>
        <v>1577.5196552419959</v>
      </c>
    </row>
    <row r="56" spans="1:7" x14ac:dyDescent="0.25">
      <c r="A56" s="84">
        <f t="shared" si="2"/>
        <v>46905</v>
      </c>
      <c r="B56" s="75">
        <f t="shared" si="3"/>
        <v>42</v>
      </c>
      <c r="C56" s="69">
        <f t="shared" si="4"/>
        <v>1577.5196552419959</v>
      </c>
      <c r="D56" s="85">
        <f t="shared" si="5"/>
        <v>4.6010989944558212</v>
      </c>
      <c r="E56" s="85">
        <f t="shared" si="6"/>
        <v>48.695969410041847</v>
      </c>
      <c r="F56" s="85">
        <f t="shared" si="0"/>
        <v>53.297068404497665</v>
      </c>
      <c r="G56" s="69">
        <f t="shared" si="1"/>
        <v>1528.823685831954</v>
      </c>
    </row>
    <row r="57" spans="1:7" x14ac:dyDescent="0.25">
      <c r="A57" s="84">
        <f t="shared" si="2"/>
        <v>46935</v>
      </c>
      <c r="B57" s="75">
        <f t="shared" si="3"/>
        <v>43</v>
      </c>
      <c r="C57" s="69">
        <f t="shared" si="4"/>
        <v>1528.823685831954</v>
      </c>
      <c r="D57" s="85">
        <f t="shared" si="5"/>
        <v>4.4590690836765319</v>
      </c>
      <c r="E57" s="85">
        <f t="shared" si="6"/>
        <v>48.837999320821133</v>
      </c>
      <c r="F57" s="85">
        <f t="shared" si="0"/>
        <v>53.297068404497665</v>
      </c>
      <c r="G57" s="69">
        <f t="shared" si="1"/>
        <v>1479.9856865111328</v>
      </c>
    </row>
    <row r="58" spans="1:7" x14ac:dyDescent="0.25">
      <c r="A58" s="84">
        <f t="shared" si="2"/>
        <v>46966</v>
      </c>
      <c r="B58" s="75">
        <f t="shared" si="3"/>
        <v>44</v>
      </c>
      <c r="C58" s="69">
        <f t="shared" si="4"/>
        <v>1479.9856865111328</v>
      </c>
      <c r="D58" s="85">
        <f t="shared" si="5"/>
        <v>4.3166249189908035</v>
      </c>
      <c r="E58" s="85">
        <f t="shared" si="6"/>
        <v>48.980443485506868</v>
      </c>
      <c r="F58" s="85">
        <f t="shared" si="0"/>
        <v>53.297068404497672</v>
      </c>
      <c r="G58" s="69">
        <f t="shared" si="1"/>
        <v>1431.005243025626</v>
      </c>
    </row>
    <row r="59" spans="1:7" x14ac:dyDescent="0.25">
      <c r="A59" s="84">
        <f t="shared" si="2"/>
        <v>46997</v>
      </c>
      <c r="B59" s="75">
        <f t="shared" si="3"/>
        <v>45</v>
      </c>
      <c r="C59" s="69">
        <f t="shared" si="4"/>
        <v>1431.005243025626</v>
      </c>
      <c r="D59" s="85">
        <f t="shared" si="5"/>
        <v>4.173765292158075</v>
      </c>
      <c r="E59" s="85">
        <f t="shared" si="6"/>
        <v>49.123303112339592</v>
      </c>
      <c r="F59" s="85">
        <f t="shared" si="0"/>
        <v>53.297068404497665</v>
      </c>
      <c r="G59" s="69">
        <f t="shared" si="1"/>
        <v>1381.8819399132865</v>
      </c>
    </row>
    <row r="60" spans="1:7" x14ac:dyDescent="0.25">
      <c r="A60" s="84">
        <f t="shared" si="2"/>
        <v>47027</v>
      </c>
      <c r="B60" s="75">
        <f t="shared" si="3"/>
        <v>46</v>
      </c>
      <c r="C60" s="69">
        <f t="shared" si="4"/>
        <v>1381.8819399132865</v>
      </c>
      <c r="D60" s="85">
        <f t="shared" si="5"/>
        <v>4.0304889914137521</v>
      </c>
      <c r="E60" s="85">
        <f t="shared" si="6"/>
        <v>49.266579413083925</v>
      </c>
      <c r="F60" s="85">
        <f t="shared" si="0"/>
        <v>53.297068404497679</v>
      </c>
      <c r="G60" s="69">
        <f t="shared" si="1"/>
        <v>1332.6153605002025</v>
      </c>
    </row>
    <row r="61" spans="1:7" x14ac:dyDescent="0.25">
      <c r="A61" s="84">
        <f t="shared" si="2"/>
        <v>47058</v>
      </c>
      <c r="B61" s="75">
        <f t="shared" si="3"/>
        <v>47</v>
      </c>
      <c r="C61" s="69">
        <f t="shared" si="4"/>
        <v>1332.6153605002025</v>
      </c>
      <c r="D61" s="85">
        <f t="shared" si="5"/>
        <v>3.8867948014589238</v>
      </c>
      <c r="E61" s="85">
        <f t="shared" si="6"/>
        <v>49.410273603038753</v>
      </c>
      <c r="F61" s="85">
        <f t="shared" si="0"/>
        <v>53.297068404497679</v>
      </c>
      <c r="G61" s="69">
        <f t="shared" si="1"/>
        <v>1283.2050868971637</v>
      </c>
    </row>
    <row r="62" spans="1:7" x14ac:dyDescent="0.25">
      <c r="A62" s="84">
        <f t="shared" si="2"/>
        <v>47088</v>
      </c>
      <c r="B62" s="75">
        <f t="shared" si="3"/>
        <v>48</v>
      </c>
      <c r="C62" s="69">
        <f t="shared" si="4"/>
        <v>1283.2050868971637</v>
      </c>
      <c r="D62" s="85">
        <f t="shared" si="5"/>
        <v>3.7426815034500609</v>
      </c>
      <c r="E62" s="85">
        <f t="shared" si="6"/>
        <v>49.554386901047607</v>
      </c>
      <c r="F62" s="85">
        <f t="shared" si="0"/>
        <v>53.297068404497665</v>
      </c>
      <c r="G62" s="69">
        <f t="shared" si="1"/>
        <v>1233.6506999961161</v>
      </c>
    </row>
    <row r="63" spans="1:7" x14ac:dyDescent="0.25">
      <c r="A63" s="84">
        <f t="shared" si="2"/>
        <v>47119</v>
      </c>
      <c r="B63" s="75">
        <f t="shared" si="3"/>
        <v>49</v>
      </c>
      <c r="C63" s="69">
        <f t="shared" si="4"/>
        <v>1233.6506999961161</v>
      </c>
      <c r="D63" s="85">
        <f t="shared" si="5"/>
        <v>3.5981478749886717</v>
      </c>
      <c r="E63" s="85">
        <f t="shared" si="6"/>
        <v>49.698920529508996</v>
      </c>
      <c r="F63" s="85">
        <f t="shared" si="0"/>
        <v>53.297068404497665</v>
      </c>
      <c r="G63" s="69">
        <f t="shared" si="1"/>
        <v>1183.9517794666071</v>
      </c>
    </row>
    <row r="64" spans="1:7" x14ac:dyDescent="0.25">
      <c r="A64" s="84">
        <f t="shared" si="2"/>
        <v>47150</v>
      </c>
      <c r="B64" s="75">
        <f t="shared" si="3"/>
        <v>50</v>
      </c>
      <c r="C64" s="69">
        <f t="shared" si="4"/>
        <v>1183.9517794666071</v>
      </c>
      <c r="D64" s="85">
        <f t="shared" si="5"/>
        <v>3.4531926901109369</v>
      </c>
      <c r="E64" s="85">
        <f t="shared" si="6"/>
        <v>49.843875714386733</v>
      </c>
      <c r="F64" s="85">
        <f t="shared" si="0"/>
        <v>53.297068404497672</v>
      </c>
      <c r="G64" s="69">
        <f t="shared" si="1"/>
        <v>1134.1079037522204</v>
      </c>
    </row>
    <row r="65" spans="1:7" x14ac:dyDescent="0.25">
      <c r="A65" s="84">
        <f t="shared" si="2"/>
        <v>47178</v>
      </c>
      <c r="B65" s="75">
        <f t="shared" si="3"/>
        <v>51</v>
      </c>
      <c r="C65" s="69">
        <f t="shared" si="4"/>
        <v>1134.1079037522204</v>
      </c>
      <c r="D65" s="85">
        <f t="shared" si="5"/>
        <v>3.3078147192773089</v>
      </c>
      <c r="E65" s="85">
        <f t="shared" si="6"/>
        <v>49.989253685220369</v>
      </c>
      <c r="F65" s="85">
        <f t="shared" si="0"/>
        <v>53.297068404497679</v>
      </c>
      <c r="G65" s="69">
        <f t="shared" si="1"/>
        <v>1084.1186500670001</v>
      </c>
    </row>
    <row r="66" spans="1:7" x14ac:dyDescent="0.25">
      <c r="A66" s="84">
        <f t="shared" si="2"/>
        <v>47209</v>
      </c>
      <c r="B66" s="75">
        <f t="shared" si="3"/>
        <v>52</v>
      </c>
      <c r="C66" s="69">
        <f t="shared" si="4"/>
        <v>1084.1186500670001</v>
      </c>
      <c r="D66" s="85">
        <f t="shared" si="5"/>
        <v>3.1620127293620826</v>
      </c>
      <c r="E66" s="85">
        <f t="shared" si="6"/>
        <v>50.135055675135582</v>
      </c>
      <c r="F66" s="85">
        <f t="shared" si="0"/>
        <v>53.297068404497665</v>
      </c>
      <c r="G66" s="69">
        <f t="shared" si="1"/>
        <v>1033.9835943918645</v>
      </c>
    </row>
    <row r="67" spans="1:7" x14ac:dyDescent="0.25">
      <c r="A67" s="84">
        <f t="shared" si="2"/>
        <v>47239</v>
      </c>
      <c r="B67" s="75">
        <f t="shared" si="3"/>
        <v>53</v>
      </c>
      <c r="C67" s="69">
        <f t="shared" si="4"/>
        <v>1033.9835943918645</v>
      </c>
      <c r="D67" s="85">
        <f t="shared" si="5"/>
        <v>3.0157854836429374</v>
      </c>
      <c r="E67" s="85">
        <f t="shared" si="6"/>
        <v>50.281282920854729</v>
      </c>
      <c r="F67" s="85">
        <f t="shared" si="0"/>
        <v>53.297068404497665</v>
      </c>
      <c r="G67" s="69">
        <f t="shared" si="1"/>
        <v>983.70231147100969</v>
      </c>
    </row>
    <row r="68" spans="1:7" x14ac:dyDescent="0.25">
      <c r="A68" s="84">
        <f t="shared" si="2"/>
        <v>47270</v>
      </c>
      <c r="B68" s="75">
        <f t="shared" si="3"/>
        <v>54</v>
      </c>
      <c r="C68" s="69">
        <f t="shared" si="4"/>
        <v>983.70231147100969</v>
      </c>
      <c r="D68" s="85">
        <f t="shared" si="5"/>
        <v>2.8691317417904449</v>
      </c>
      <c r="E68" s="85">
        <f t="shared" si="6"/>
        <v>50.427936662707225</v>
      </c>
      <c r="F68" s="85">
        <f t="shared" si="0"/>
        <v>53.297068404497672</v>
      </c>
      <c r="G68" s="69">
        <f t="shared" si="1"/>
        <v>933.27437480830247</v>
      </c>
    </row>
    <row r="69" spans="1:7" x14ac:dyDescent="0.25">
      <c r="A69" s="84">
        <f t="shared" si="2"/>
        <v>47300</v>
      </c>
      <c r="B69" s="75">
        <f t="shared" si="3"/>
        <v>55</v>
      </c>
      <c r="C69" s="69">
        <f t="shared" si="4"/>
        <v>933.27437480830247</v>
      </c>
      <c r="D69" s="85">
        <f t="shared" si="5"/>
        <v>2.7220502598575482</v>
      </c>
      <c r="E69" s="85">
        <f t="shared" si="6"/>
        <v>50.575018144640126</v>
      </c>
      <c r="F69" s="85">
        <f t="shared" si="0"/>
        <v>53.297068404497672</v>
      </c>
      <c r="G69" s="69">
        <f t="shared" si="1"/>
        <v>882.69935666366234</v>
      </c>
    </row>
    <row r="70" spans="1:7" x14ac:dyDescent="0.25">
      <c r="A70" s="84">
        <f t="shared" si="2"/>
        <v>47331</v>
      </c>
      <c r="B70" s="75">
        <f t="shared" si="3"/>
        <v>56</v>
      </c>
      <c r="C70" s="69">
        <f t="shared" si="4"/>
        <v>882.69935666366234</v>
      </c>
      <c r="D70" s="85">
        <f t="shared" si="5"/>
        <v>2.5745397902690148</v>
      </c>
      <c r="E70" s="85">
        <f t="shared" si="6"/>
        <v>50.722528614228651</v>
      </c>
      <c r="F70" s="85">
        <f t="shared" si="0"/>
        <v>53.297068404497665</v>
      </c>
      <c r="G70" s="69">
        <f t="shared" si="1"/>
        <v>831.97682804943372</v>
      </c>
    </row>
    <row r="71" spans="1:7" x14ac:dyDescent="0.25">
      <c r="A71" s="84">
        <f t="shared" si="2"/>
        <v>47362</v>
      </c>
      <c r="B71" s="75">
        <f t="shared" si="3"/>
        <v>57</v>
      </c>
      <c r="C71" s="69">
        <f t="shared" si="4"/>
        <v>831.97682804943372</v>
      </c>
      <c r="D71" s="85">
        <f t="shared" si="5"/>
        <v>2.4265990818108474</v>
      </c>
      <c r="E71" s="85">
        <f t="shared" si="6"/>
        <v>50.870469322686816</v>
      </c>
      <c r="F71" s="85">
        <f t="shared" si="0"/>
        <v>53.297068404497665</v>
      </c>
      <c r="G71" s="69">
        <f t="shared" si="1"/>
        <v>781.10635872674686</v>
      </c>
    </row>
    <row r="72" spans="1:7" x14ac:dyDescent="0.25">
      <c r="A72" s="84">
        <f t="shared" si="2"/>
        <v>47392</v>
      </c>
      <c r="B72" s="75">
        <f t="shared" si="3"/>
        <v>58</v>
      </c>
      <c r="C72" s="69">
        <f t="shared" si="4"/>
        <v>781.10635872674686</v>
      </c>
      <c r="D72" s="85">
        <f t="shared" si="5"/>
        <v>2.2782268796196776</v>
      </c>
      <c r="E72" s="85">
        <f t="shared" si="6"/>
        <v>51.018841524877992</v>
      </c>
      <c r="F72" s="85">
        <f t="shared" si="0"/>
        <v>53.297068404497672</v>
      </c>
      <c r="G72" s="69">
        <f t="shared" si="1"/>
        <v>730.08751720186888</v>
      </c>
    </row>
    <row r="73" spans="1:7" x14ac:dyDescent="0.25">
      <c r="A73" s="84">
        <f t="shared" si="2"/>
        <v>47423</v>
      </c>
      <c r="B73" s="75">
        <f t="shared" si="3"/>
        <v>59</v>
      </c>
      <c r="C73" s="69">
        <f t="shared" si="4"/>
        <v>730.08751720186888</v>
      </c>
      <c r="D73" s="85">
        <f t="shared" si="5"/>
        <v>2.1294219251721169</v>
      </c>
      <c r="E73" s="85">
        <f t="shared" si="6"/>
        <v>51.167646479325555</v>
      </c>
      <c r="F73" s="85">
        <f t="shared" si="0"/>
        <v>53.297068404497672</v>
      </c>
      <c r="G73" s="69">
        <f t="shared" si="1"/>
        <v>678.91987072254335</v>
      </c>
    </row>
    <row r="74" spans="1:7" x14ac:dyDescent="0.25">
      <c r="A74" s="84">
        <f t="shared" si="2"/>
        <v>47453</v>
      </c>
      <c r="B74" s="75">
        <f t="shared" si="3"/>
        <v>60</v>
      </c>
      <c r="C74" s="69">
        <f t="shared" si="4"/>
        <v>678.91987072254335</v>
      </c>
      <c r="D74" s="85">
        <f t="shared" si="5"/>
        <v>1.9801829562740838</v>
      </c>
      <c r="E74" s="85">
        <f t="shared" si="6"/>
        <v>51.31688544822358</v>
      </c>
      <c r="F74" s="85">
        <f t="shared" si="0"/>
        <v>53.297068404497665</v>
      </c>
      <c r="G74" s="69">
        <f t="shared" si="1"/>
        <v>627.60298527431974</v>
      </c>
    </row>
    <row r="75" spans="1:7" x14ac:dyDescent="0.25">
      <c r="A75" s="84">
        <f t="shared" si="2"/>
        <v>47484</v>
      </c>
      <c r="B75" s="75">
        <f t="shared" si="3"/>
        <v>61</v>
      </c>
      <c r="C75" s="69">
        <f t="shared" si="4"/>
        <v>627.60298527431974</v>
      </c>
      <c r="D75" s="85">
        <f t="shared" si="5"/>
        <v>1.8305087070500987</v>
      </c>
      <c r="E75" s="85">
        <f t="shared" si="6"/>
        <v>51.466559697447572</v>
      </c>
      <c r="F75" s="85">
        <f t="shared" si="0"/>
        <v>53.297068404497672</v>
      </c>
      <c r="G75" s="69">
        <f t="shared" si="1"/>
        <v>576.13642557687217</v>
      </c>
    </row>
    <row r="76" spans="1:7" x14ac:dyDescent="0.25">
      <c r="A76" s="84">
        <f t="shared" si="2"/>
        <v>47515</v>
      </c>
      <c r="B76" s="75">
        <f t="shared" si="3"/>
        <v>62</v>
      </c>
      <c r="C76" s="69">
        <f t="shared" si="4"/>
        <v>576.13642557687217</v>
      </c>
      <c r="D76" s="85">
        <f t="shared" si="5"/>
        <v>1.6803979079325433</v>
      </c>
      <c r="E76" s="85">
        <f t="shared" si="6"/>
        <v>51.616670496565128</v>
      </c>
      <c r="F76" s="85">
        <f t="shared" si="0"/>
        <v>53.297068404497672</v>
      </c>
      <c r="G76" s="69">
        <f t="shared" si="1"/>
        <v>524.51975508030705</v>
      </c>
    </row>
    <row r="77" spans="1:7" x14ac:dyDescent="0.25">
      <c r="A77" s="84">
        <f t="shared" si="2"/>
        <v>47543</v>
      </c>
      <c r="B77" s="75">
        <f t="shared" si="3"/>
        <v>63</v>
      </c>
      <c r="C77" s="69">
        <f t="shared" si="4"/>
        <v>524.51975508030705</v>
      </c>
      <c r="D77" s="85">
        <f t="shared" si="5"/>
        <v>1.529849285650895</v>
      </c>
      <c r="E77" s="85">
        <f t="shared" si="6"/>
        <v>51.767219118846775</v>
      </c>
      <c r="F77" s="85">
        <f t="shared" si="0"/>
        <v>53.297068404497672</v>
      </c>
      <c r="G77" s="69">
        <f t="shared" si="1"/>
        <v>472.7525359614603</v>
      </c>
    </row>
    <row r="78" spans="1:7" x14ac:dyDescent="0.25">
      <c r="A78" s="84">
        <f t="shared" si="2"/>
        <v>47574</v>
      </c>
      <c r="B78" s="75">
        <f t="shared" si="3"/>
        <v>64</v>
      </c>
      <c r="C78" s="69">
        <f t="shared" si="4"/>
        <v>472.7525359614603</v>
      </c>
      <c r="D78" s="85">
        <f t="shared" si="5"/>
        <v>1.3788615632209251</v>
      </c>
      <c r="E78" s="85">
        <f t="shared" si="6"/>
        <v>51.918206841276749</v>
      </c>
      <c r="F78" s="85">
        <f t="shared" si="0"/>
        <v>53.297068404497672</v>
      </c>
      <c r="G78" s="69">
        <f t="shared" si="1"/>
        <v>420.83432912018355</v>
      </c>
    </row>
    <row r="79" spans="1:7" x14ac:dyDescent="0.25">
      <c r="A79" s="84">
        <f t="shared" si="2"/>
        <v>47604</v>
      </c>
      <c r="B79" s="75">
        <f t="shared" si="3"/>
        <v>65</v>
      </c>
      <c r="C79" s="69">
        <f t="shared" si="4"/>
        <v>420.83432912018355</v>
      </c>
      <c r="D79" s="85">
        <f t="shared" si="5"/>
        <v>1.2274334599338679</v>
      </c>
      <c r="E79" s="85">
        <f t="shared" si="6"/>
        <v>52.069634944563802</v>
      </c>
      <c r="F79" s="85">
        <f t="shared" si="0"/>
        <v>53.297068404497672</v>
      </c>
      <c r="G79" s="69">
        <f t="shared" si="1"/>
        <v>368.76469417561975</v>
      </c>
    </row>
    <row r="80" spans="1:7" x14ac:dyDescent="0.25">
      <c r="A80" s="84">
        <f t="shared" si="2"/>
        <v>47635</v>
      </c>
      <c r="B80" s="75">
        <f t="shared" si="3"/>
        <v>66</v>
      </c>
      <c r="C80" s="69">
        <f t="shared" si="4"/>
        <v>368.76469417561975</v>
      </c>
      <c r="D80" s="85">
        <f t="shared" si="5"/>
        <v>1.0755636913455571</v>
      </c>
      <c r="E80" s="85">
        <f t="shared" si="6"/>
        <v>52.221504713152115</v>
      </c>
      <c r="F80" s="85">
        <f t="shared" ref="F80:F143" si="7">IF(B80="","",SUM(D80:E80))</f>
        <v>53.297068404497672</v>
      </c>
      <c r="G80" s="69">
        <f t="shared" ref="G80:G143" si="8">IF(B80="","",SUM(C80)-SUM(E80))</f>
        <v>316.54318946246764</v>
      </c>
    </row>
    <row r="81" spans="1:7" x14ac:dyDescent="0.25">
      <c r="A81" s="84">
        <f t="shared" ref="A81:A144" si="9">IF(B81="","",EDATE(A80,1))</f>
        <v>47665</v>
      </c>
      <c r="B81" s="75">
        <f t="shared" ref="B81:B144" si="10">IF(B80="","",IF(SUM(B80)+1&lt;=$E$7,SUM(B80)+1,""))</f>
        <v>67</v>
      </c>
      <c r="C81" s="69">
        <f t="shared" ref="C81:C144" si="11">IF(B81="","",G80)</f>
        <v>316.54318946246764</v>
      </c>
      <c r="D81" s="85">
        <f t="shared" ref="D81:D144" si="12">IF(B81="","",IPMT($E$11/12,B81,$E$7,-$E$8,$E$9,0))</f>
        <v>0.92325096926552985</v>
      </c>
      <c r="E81" s="85">
        <f t="shared" ref="E81:E144" si="13">IF(B81="","",PPMT($E$11/12,B81,$E$7,-$E$8,$E$9,0))</f>
        <v>52.373817435232141</v>
      </c>
      <c r="F81" s="85">
        <f t="shared" si="7"/>
        <v>53.297068404497672</v>
      </c>
      <c r="G81" s="69">
        <f t="shared" si="8"/>
        <v>264.16937202723551</v>
      </c>
    </row>
    <row r="82" spans="1:7" x14ac:dyDescent="0.25">
      <c r="A82" s="84">
        <f t="shared" si="9"/>
        <v>47696</v>
      </c>
      <c r="B82" s="75">
        <f t="shared" si="10"/>
        <v>68</v>
      </c>
      <c r="C82" s="69">
        <f t="shared" si="11"/>
        <v>264.16937202723551</v>
      </c>
      <c r="D82" s="85">
        <f t="shared" si="12"/>
        <v>0.77049400174610261</v>
      </c>
      <c r="E82" s="85">
        <f t="shared" si="13"/>
        <v>52.526574402751571</v>
      </c>
      <c r="F82" s="85">
        <f t="shared" si="7"/>
        <v>53.297068404497672</v>
      </c>
      <c r="G82" s="69">
        <f t="shared" si="8"/>
        <v>211.64279762448393</v>
      </c>
    </row>
    <row r="83" spans="1:7" x14ac:dyDescent="0.25">
      <c r="A83" s="84">
        <f t="shared" si="9"/>
        <v>47727</v>
      </c>
      <c r="B83" s="75">
        <f t="shared" si="10"/>
        <v>69</v>
      </c>
      <c r="C83" s="69">
        <f t="shared" si="11"/>
        <v>211.64279762448393</v>
      </c>
      <c r="D83" s="85">
        <f t="shared" si="12"/>
        <v>0.61729149307141051</v>
      </c>
      <c r="E83" s="85">
        <f t="shared" si="13"/>
        <v>52.679776911426266</v>
      </c>
      <c r="F83" s="85">
        <f t="shared" si="7"/>
        <v>53.297068404497679</v>
      </c>
      <c r="G83" s="69">
        <f t="shared" si="8"/>
        <v>158.96302071305766</v>
      </c>
    </row>
    <row r="84" spans="1:7" x14ac:dyDescent="0.25">
      <c r="A84" s="84">
        <f t="shared" si="9"/>
        <v>47757</v>
      </c>
      <c r="B84" s="75">
        <f t="shared" si="10"/>
        <v>70</v>
      </c>
      <c r="C84" s="69">
        <f t="shared" si="11"/>
        <v>158.96302071305766</v>
      </c>
      <c r="D84" s="85">
        <f t="shared" si="12"/>
        <v>0.46364214374641738</v>
      </c>
      <c r="E84" s="85">
        <f t="shared" si="13"/>
        <v>52.833426260751253</v>
      </c>
      <c r="F84" s="85">
        <f t="shared" si="7"/>
        <v>53.297068404497672</v>
      </c>
      <c r="G84" s="69">
        <f t="shared" si="8"/>
        <v>106.12959445230641</v>
      </c>
    </row>
    <row r="85" spans="1:7" x14ac:dyDescent="0.25">
      <c r="A85" s="84">
        <f t="shared" si="9"/>
        <v>47788</v>
      </c>
      <c r="B85" s="75">
        <f t="shared" si="10"/>
        <v>71</v>
      </c>
      <c r="C85" s="69">
        <f t="shared" si="11"/>
        <v>106.12959445230641</v>
      </c>
      <c r="D85" s="85">
        <f t="shared" si="12"/>
        <v>0.30954465048589286</v>
      </c>
      <c r="E85" s="85">
        <f t="shared" si="13"/>
        <v>52.987523754011782</v>
      </c>
      <c r="F85" s="85">
        <f t="shared" si="7"/>
        <v>53.297068404497672</v>
      </c>
      <c r="G85" s="69">
        <f t="shared" si="8"/>
        <v>53.142070698294624</v>
      </c>
    </row>
    <row r="86" spans="1:7" x14ac:dyDescent="0.25">
      <c r="A86" s="84">
        <f t="shared" si="9"/>
        <v>47818</v>
      </c>
      <c r="B86" s="75">
        <f t="shared" si="10"/>
        <v>72</v>
      </c>
      <c r="C86" s="69">
        <f t="shared" si="11"/>
        <v>53.142070698294624</v>
      </c>
      <c r="D86" s="85">
        <f t="shared" si="12"/>
        <v>0.15499770620335843</v>
      </c>
      <c r="E86" s="85">
        <f t="shared" si="13"/>
        <v>53.142070698294312</v>
      </c>
      <c r="F86" s="85">
        <f t="shared" si="7"/>
        <v>53.297068404497672</v>
      </c>
      <c r="G86" s="69">
        <f t="shared" si="8"/>
        <v>3.1263880373444408E-13</v>
      </c>
    </row>
    <row r="87" spans="1:7" x14ac:dyDescent="0.25">
      <c r="A87" s="84" t="str">
        <f t="shared" si="9"/>
        <v/>
      </c>
      <c r="B87" s="75" t="str">
        <f t="shared" si="10"/>
        <v/>
      </c>
      <c r="C87" s="69" t="str">
        <f t="shared" si="11"/>
        <v/>
      </c>
      <c r="D87" s="85" t="str">
        <f t="shared" si="12"/>
        <v/>
      </c>
      <c r="E87" s="85" t="str">
        <f t="shared" si="13"/>
        <v/>
      </c>
      <c r="F87" s="85" t="str">
        <f t="shared" si="7"/>
        <v/>
      </c>
      <c r="G87" s="69" t="str">
        <f t="shared" si="8"/>
        <v/>
      </c>
    </row>
    <row r="88" spans="1:7" x14ac:dyDescent="0.25">
      <c r="A88" s="84" t="str">
        <f t="shared" si="9"/>
        <v/>
      </c>
      <c r="B88" s="75" t="str">
        <f t="shared" si="10"/>
        <v/>
      </c>
      <c r="C88" s="69" t="str">
        <f t="shared" si="11"/>
        <v/>
      </c>
      <c r="D88" s="85" t="str">
        <f t="shared" si="12"/>
        <v/>
      </c>
      <c r="E88" s="85" t="str">
        <f t="shared" si="13"/>
        <v/>
      </c>
      <c r="F88" s="85" t="str">
        <f t="shared" si="7"/>
        <v/>
      </c>
      <c r="G88" s="69" t="str">
        <f t="shared" si="8"/>
        <v/>
      </c>
    </row>
    <row r="89" spans="1:7" x14ac:dyDescent="0.25">
      <c r="A89" s="84" t="str">
        <f t="shared" si="9"/>
        <v/>
      </c>
      <c r="B89" s="75" t="str">
        <f t="shared" si="10"/>
        <v/>
      </c>
      <c r="C89" s="69" t="str">
        <f t="shared" si="11"/>
        <v/>
      </c>
      <c r="D89" s="85" t="str">
        <f t="shared" si="12"/>
        <v/>
      </c>
      <c r="E89" s="85" t="str">
        <f t="shared" si="13"/>
        <v/>
      </c>
      <c r="F89" s="85" t="str">
        <f t="shared" si="7"/>
        <v/>
      </c>
      <c r="G89" s="69" t="str">
        <f t="shared" si="8"/>
        <v/>
      </c>
    </row>
    <row r="90" spans="1:7" x14ac:dyDescent="0.25">
      <c r="A90" s="84" t="str">
        <f t="shared" si="9"/>
        <v/>
      </c>
      <c r="B90" s="75" t="str">
        <f t="shared" si="10"/>
        <v/>
      </c>
      <c r="C90" s="69" t="str">
        <f t="shared" si="11"/>
        <v/>
      </c>
      <c r="D90" s="85" t="str">
        <f t="shared" si="12"/>
        <v/>
      </c>
      <c r="E90" s="85" t="str">
        <f t="shared" si="13"/>
        <v/>
      </c>
      <c r="F90" s="85" t="str">
        <f t="shared" si="7"/>
        <v/>
      </c>
      <c r="G90" s="69" t="str">
        <f t="shared" si="8"/>
        <v/>
      </c>
    </row>
    <row r="91" spans="1:7" x14ac:dyDescent="0.25">
      <c r="A91" s="84" t="str">
        <f t="shared" si="9"/>
        <v/>
      </c>
      <c r="B91" s="75" t="str">
        <f t="shared" si="10"/>
        <v/>
      </c>
      <c r="C91" s="69" t="str">
        <f t="shared" si="11"/>
        <v/>
      </c>
      <c r="D91" s="85" t="str">
        <f t="shared" si="12"/>
        <v/>
      </c>
      <c r="E91" s="85" t="str">
        <f t="shared" si="13"/>
        <v/>
      </c>
      <c r="F91" s="85" t="str">
        <f t="shared" si="7"/>
        <v/>
      </c>
      <c r="G91" s="69" t="str">
        <f t="shared" si="8"/>
        <v/>
      </c>
    </row>
    <row r="92" spans="1:7" x14ac:dyDescent="0.25">
      <c r="A92" s="84" t="str">
        <f t="shared" si="9"/>
        <v/>
      </c>
      <c r="B92" s="75" t="str">
        <f t="shared" si="10"/>
        <v/>
      </c>
      <c r="C92" s="69" t="str">
        <f t="shared" si="11"/>
        <v/>
      </c>
      <c r="D92" s="85" t="str">
        <f t="shared" si="12"/>
        <v/>
      </c>
      <c r="E92" s="85" t="str">
        <f t="shared" si="13"/>
        <v/>
      </c>
      <c r="F92" s="85" t="str">
        <f t="shared" si="7"/>
        <v/>
      </c>
      <c r="G92" s="69" t="str">
        <f t="shared" si="8"/>
        <v/>
      </c>
    </row>
    <row r="93" spans="1:7" x14ac:dyDescent="0.25">
      <c r="A93" s="84" t="str">
        <f t="shared" si="9"/>
        <v/>
      </c>
      <c r="B93" s="75" t="str">
        <f t="shared" si="10"/>
        <v/>
      </c>
      <c r="C93" s="69" t="str">
        <f t="shared" si="11"/>
        <v/>
      </c>
      <c r="D93" s="85" t="str">
        <f t="shared" si="12"/>
        <v/>
      </c>
      <c r="E93" s="85" t="str">
        <f t="shared" si="13"/>
        <v/>
      </c>
      <c r="F93" s="85" t="str">
        <f t="shared" si="7"/>
        <v/>
      </c>
      <c r="G93" s="69" t="str">
        <f t="shared" si="8"/>
        <v/>
      </c>
    </row>
    <row r="94" spans="1:7" x14ac:dyDescent="0.25">
      <c r="A94" s="84" t="str">
        <f t="shared" si="9"/>
        <v/>
      </c>
      <c r="B94" s="75" t="str">
        <f t="shared" si="10"/>
        <v/>
      </c>
      <c r="C94" s="69" t="str">
        <f t="shared" si="11"/>
        <v/>
      </c>
      <c r="D94" s="85" t="str">
        <f t="shared" si="12"/>
        <v/>
      </c>
      <c r="E94" s="85" t="str">
        <f t="shared" si="13"/>
        <v/>
      </c>
      <c r="F94" s="85" t="str">
        <f t="shared" si="7"/>
        <v/>
      </c>
      <c r="G94" s="69" t="str">
        <f t="shared" si="8"/>
        <v/>
      </c>
    </row>
    <row r="95" spans="1:7" x14ac:dyDescent="0.25">
      <c r="A95" s="84" t="str">
        <f t="shared" si="9"/>
        <v/>
      </c>
      <c r="B95" s="75" t="str">
        <f t="shared" si="10"/>
        <v/>
      </c>
      <c r="C95" s="69" t="str">
        <f t="shared" si="11"/>
        <v/>
      </c>
      <c r="D95" s="85" t="str">
        <f t="shared" si="12"/>
        <v/>
      </c>
      <c r="E95" s="85" t="str">
        <f t="shared" si="13"/>
        <v/>
      </c>
      <c r="F95" s="85" t="str">
        <f t="shared" si="7"/>
        <v/>
      </c>
      <c r="G95" s="69" t="str">
        <f t="shared" si="8"/>
        <v/>
      </c>
    </row>
    <row r="96" spans="1:7" x14ac:dyDescent="0.25">
      <c r="A96" s="84" t="str">
        <f t="shared" si="9"/>
        <v/>
      </c>
      <c r="B96" s="75" t="str">
        <f t="shared" si="10"/>
        <v/>
      </c>
      <c r="C96" s="69" t="str">
        <f t="shared" si="11"/>
        <v/>
      </c>
      <c r="D96" s="85" t="str">
        <f t="shared" si="12"/>
        <v/>
      </c>
      <c r="E96" s="85" t="str">
        <f t="shared" si="13"/>
        <v/>
      </c>
      <c r="F96" s="85" t="str">
        <f t="shared" si="7"/>
        <v/>
      </c>
      <c r="G96" s="69" t="str">
        <f t="shared" si="8"/>
        <v/>
      </c>
    </row>
    <row r="97" spans="1:7" x14ac:dyDescent="0.25">
      <c r="A97" s="84" t="str">
        <f t="shared" si="9"/>
        <v/>
      </c>
      <c r="B97" s="75" t="str">
        <f t="shared" si="10"/>
        <v/>
      </c>
      <c r="C97" s="69" t="str">
        <f t="shared" si="11"/>
        <v/>
      </c>
      <c r="D97" s="85" t="str">
        <f t="shared" si="12"/>
        <v/>
      </c>
      <c r="E97" s="85" t="str">
        <f t="shared" si="13"/>
        <v/>
      </c>
      <c r="F97" s="85" t="str">
        <f t="shared" si="7"/>
        <v/>
      </c>
      <c r="G97" s="69" t="str">
        <f t="shared" si="8"/>
        <v/>
      </c>
    </row>
    <row r="98" spans="1:7" x14ac:dyDescent="0.25">
      <c r="A98" s="84" t="str">
        <f t="shared" si="9"/>
        <v/>
      </c>
      <c r="B98" s="75" t="str">
        <f t="shared" si="10"/>
        <v/>
      </c>
      <c r="C98" s="69" t="str">
        <f t="shared" si="11"/>
        <v/>
      </c>
      <c r="D98" s="85" t="str">
        <f t="shared" si="12"/>
        <v/>
      </c>
      <c r="E98" s="85" t="str">
        <f t="shared" si="13"/>
        <v/>
      </c>
      <c r="F98" s="85" t="str">
        <f t="shared" si="7"/>
        <v/>
      </c>
      <c r="G98" s="69" t="str">
        <f t="shared" si="8"/>
        <v/>
      </c>
    </row>
    <row r="99" spans="1:7" x14ac:dyDescent="0.25">
      <c r="A99" s="84" t="str">
        <f t="shared" si="9"/>
        <v/>
      </c>
      <c r="B99" s="75" t="str">
        <f t="shared" si="10"/>
        <v/>
      </c>
      <c r="C99" s="69" t="str">
        <f t="shared" si="11"/>
        <v/>
      </c>
      <c r="D99" s="85" t="str">
        <f t="shared" si="12"/>
        <v/>
      </c>
      <c r="E99" s="85" t="str">
        <f t="shared" si="13"/>
        <v/>
      </c>
      <c r="F99" s="85" t="str">
        <f t="shared" si="7"/>
        <v/>
      </c>
      <c r="G99" s="69" t="str">
        <f t="shared" si="8"/>
        <v/>
      </c>
    </row>
    <row r="100" spans="1:7" x14ac:dyDescent="0.25">
      <c r="A100" s="84" t="str">
        <f t="shared" si="9"/>
        <v/>
      </c>
      <c r="B100" s="75" t="str">
        <f t="shared" si="10"/>
        <v/>
      </c>
      <c r="C100" s="69" t="str">
        <f t="shared" si="11"/>
        <v/>
      </c>
      <c r="D100" s="85" t="str">
        <f t="shared" si="12"/>
        <v/>
      </c>
      <c r="E100" s="85" t="str">
        <f t="shared" si="13"/>
        <v/>
      </c>
      <c r="F100" s="85" t="str">
        <f t="shared" si="7"/>
        <v/>
      </c>
      <c r="G100" s="69" t="str">
        <f t="shared" si="8"/>
        <v/>
      </c>
    </row>
    <row r="101" spans="1:7" x14ac:dyDescent="0.25">
      <c r="A101" s="84" t="str">
        <f t="shared" si="9"/>
        <v/>
      </c>
      <c r="B101" s="75" t="str">
        <f t="shared" si="10"/>
        <v/>
      </c>
      <c r="C101" s="69" t="str">
        <f t="shared" si="11"/>
        <v/>
      </c>
      <c r="D101" s="85" t="str">
        <f t="shared" si="12"/>
        <v/>
      </c>
      <c r="E101" s="85" t="str">
        <f t="shared" si="13"/>
        <v/>
      </c>
      <c r="F101" s="85" t="str">
        <f t="shared" si="7"/>
        <v/>
      </c>
      <c r="G101" s="69" t="str">
        <f t="shared" si="8"/>
        <v/>
      </c>
    </row>
    <row r="102" spans="1:7" x14ac:dyDescent="0.25">
      <c r="A102" s="84" t="str">
        <f t="shared" si="9"/>
        <v/>
      </c>
      <c r="B102" s="75" t="str">
        <f t="shared" si="10"/>
        <v/>
      </c>
      <c r="C102" s="69" t="str">
        <f t="shared" si="11"/>
        <v/>
      </c>
      <c r="D102" s="85" t="str">
        <f t="shared" si="12"/>
        <v/>
      </c>
      <c r="E102" s="85" t="str">
        <f t="shared" si="13"/>
        <v/>
      </c>
      <c r="F102" s="85" t="str">
        <f t="shared" si="7"/>
        <v/>
      </c>
      <c r="G102" s="69" t="str">
        <f t="shared" si="8"/>
        <v/>
      </c>
    </row>
    <row r="103" spans="1:7" x14ac:dyDescent="0.25">
      <c r="A103" s="84" t="str">
        <f t="shared" si="9"/>
        <v/>
      </c>
      <c r="B103" s="75" t="str">
        <f t="shared" si="10"/>
        <v/>
      </c>
      <c r="C103" s="69" t="str">
        <f t="shared" si="11"/>
        <v/>
      </c>
      <c r="D103" s="85" t="str">
        <f t="shared" si="12"/>
        <v/>
      </c>
      <c r="E103" s="85" t="str">
        <f t="shared" si="13"/>
        <v/>
      </c>
      <c r="F103" s="85" t="str">
        <f t="shared" si="7"/>
        <v/>
      </c>
      <c r="G103" s="69" t="str">
        <f t="shared" si="8"/>
        <v/>
      </c>
    </row>
    <row r="104" spans="1:7" x14ac:dyDescent="0.25">
      <c r="A104" s="84" t="str">
        <f t="shared" si="9"/>
        <v/>
      </c>
      <c r="B104" s="75" t="str">
        <f t="shared" si="10"/>
        <v/>
      </c>
      <c r="C104" s="69" t="str">
        <f t="shared" si="11"/>
        <v/>
      </c>
      <c r="D104" s="85" t="str">
        <f t="shared" si="12"/>
        <v/>
      </c>
      <c r="E104" s="85" t="str">
        <f t="shared" si="13"/>
        <v/>
      </c>
      <c r="F104" s="85" t="str">
        <f t="shared" si="7"/>
        <v/>
      </c>
      <c r="G104" s="69" t="str">
        <f t="shared" si="8"/>
        <v/>
      </c>
    </row>
    <row r="105" spans="1:7" x14ac:dyDescent="0.25">
      <c r="A105" s="84" t="str">
        <f t="shared" si="9"/>
        <v/>
      </c>
      <c r="B105" s="75" t="str">
        <f t="shared" si="10"/>
        <v/>
      </c>
      <c r="C105" s="69" t="str">
        <f t="shared" si="11"/>
        <v/>
      </c>
      <c r="D105" s="85" t="str">
        <f t="shared" si="12"/>
        <v/>
      </c>
      <c r="E105" s="85" t="str">
        <f t="shared" si="13"/>
        <v/>
      </c>
      <c r="F105" s="85" t="str">
        <f t="shared" si="7"/>
        <v/>
      </c>
      <c r="G105" s="69" t="str">
        <f t="shared" si="8"/>
        <v/>
      </c>
    </row>
    <row r="106" spans="1:7" x14ac:dyDescent="0.25">
      <c r="A106" s="84" t="str">
        <f t="shared" si="9"/>
        <v/>
      </c>
      <c r="B106" s="75" t="str">
        <f t="shared" si="10"/>
        <v/>
      </c>
      <c r="C106" s="69" t="str">
        <f t="shared" si="11"/>
        <v/>
      </c>
      <c r="D106" s="85" t="str">
        <f t="shared" si="12"/>
        <v/>
      </c>
      <c r="E106" s="85" t="str">
        <f t="shared" si="13"/>
        <v/>
      </c>
      <c r="F106" s="85" t="str">
        <f t="shared" si="7"/>
        <v/>
      </c>
      <c r="G106" s="69" t="str">
        <f t="shared" si="8"/>
        <v/>
      </c>
    </row>
    <row r="107" spans="1:7" x14ac:dyDescent="0.25">
      <c r="A107" s="84" t="str">
        <f t="shared" si="9"/>
        <v/>
      </c>
      <c r="B107" s="75" t="str">
        <f t="shared" si="10"/>
        <v/>
      </c>
      <c r="C107" s="69" t="str">
        <f t="shared" si="11"/>
        <v/>
      </c>
      <c r="D107" s="85" t="str">
        <f t="shared" si="12"/>
        <v/>
      </c>
      <c r="E107" s="85" t="str">
        <f t="shared" si="13"/>
        <v/>
      </c>
      <c r="F107" s="85" t="str">
        <f t="shared" si="7"/>
        <v/>
      </c>
      <c r="G107" s="69" t="str">
        <f t="shared" si="8"/>
        <v/>
      </c>
    </row>
    <row r="108" spans="1:7" x14ac:dyDescent="0.25">
      <c r="A108" s="84" t="str">
        <f t="shared" si="9"/>
        <v/>
      </c>
      <c r="B108" s="75" t="str">
        <f t="shared" si="10"/>
        <v/>
      </c>
      <c r="C108" s="69" t="str">
        <f t="shared" si="11"/>
        <v/>
      </c>
      <c r="D108" s="85" t="str">
        <f t="shared" si="12"/>
        <v/>
      </c>
      <c r="E108" s="85" t="str">
        <f t="shared" si="13"/>
        <v/>
      </c>
      <c r="F108" s="85" t="str">
        <f t="shared" si="7"/>
        <v/>
      </c>
      <c r="G108" s="69" t="str">
        <f t="shared" si="8"/>
        <v/>
      </c>
    </row>
    <row r="109" spans="1:7" x14ac:dyDescent="0.25">
      <c r="A109" s="84" t="str">
        <f t="shared" si="9"/>
        <v/>
      </c>
      <c r="B109" s="75" t="str">
        <f t="shared" si="10"/>
        <v/>
      </c>
      <c r="C109" s="69" t="str">
        <f t="shared" si="11"/>
        <v/>
      </c>
      <c r="D109" s="85" t="str">
        <f t="shared" si="12"/>
        <v/>
      </c>
      <c r="E109" s="85" t="str">
        <f t="shared" si="13"/>
        <v/>
      </c>
      <c r="F109" s="85" t="str">
        <f t="shared" si="7"/>
        <v/>
      </c>
      <c r="G109" s="69" t="str">
        <f t="shared" si="8"/>
        <v/>
      </c>
    </row>
    <row r="110" spans="1:7" x14ac:dyDescent="0.25">
      <c r="A110" s="84" t="str">
        <f t="shared" si="9"/>
        <v/>
      </c>
      <c r="B110" s="75" t="str">
        <f t="shared" si="10"/>
        <v/>
      </c>
      <c r="C110" s="69" t="str">
        <f t="shared" si="11"/>
        <v/>
      </c>
      <c r="D110" s="85" t="str">
        <f t="shared" si="12"/>
        <v/>
      </c>
      <c r="E110" s="85" t="str">
        <f t="shared" si="13"/>
        <v/>
      </c>
      <c r="F110" s="85" t="str">
        <f t="shared" si="7"/>
        <v/>
      </c>
      <c r="G110" s="69" t="str">
        <f t="shared" si="8"/>
        <v/>
      </c>
    </row>
    <row r="111" spans="1:7" x14ac:dyDescent="0.25">
      <c r="A111" s="84" t="str">
        <f t="shared" si="9"/>
        <v/>
      </c>
      <c r="B111" s="75" t="str">
        <f t="shared" si="10"/>
        <v/>
      </c>
      <c r="C111" s="69" t="str">
        <f t="shared" si="11"/>
        <v/>
      </c>
      <c r="D111" s="85" t="str">
        <f t="shared" si="12"/>
        <v/>
      </c>
      <c r="E111" s="85" t="str">
        <f t="shared" si="13"/>
        <v/>
      </c>
      <c r="F111" s="85" t="str">
        <f t="shared" si="7"/>
        <v/>
      </c>
      <c r="G111" s="69" t="str">
        <f t="shared" si="8"/>
        <v/>
      </c>
    </row>
    <row r="112" spans="1:7" x14ac:dyDescent="0.25">
      <c r="A112" s="84" t="str">
        <f t="shared" si="9"/>
        <v/>
      </c>
      <c r="B112" s="75" t="str">
        <f t="shared" si="10"/>
        <v/>
      </c>
      <c r="C112" s="69" t="str">
        <f t="shared" si="11"/>
        <v/>
      </c>
      <c r="D112" s="85" t="str">
        <f t="shared" si="12"/>
        <v/>
      </c>
      <c r="E112" s="85" t="str">
        <f t="shared" si="13"/>
        <v/>
      </c>
      <c r="F112" s="85" t="str">
        <f t="shared" si="7"/>
        <v/>
      </c>
      <c r="G112" s="69" t="str">
        <f t="shared" si="8"/>
        <v/>
      </c>
    </row>
    <row r="113" spans="1:7" x14ac:dyDescent="0.25">
      <c r="A113" s="84" t="str">
        <f t="shared" si="9"/>
        <v/>
      </c>
      <c r="B113" s="75" t="str">
        <f t="shared" si="10"/>
        <v/>
      </c>
      <c r="C113" s="69" t="str">
        <f t="shared" si="11"/>
        <v/>
      </c>
      <c r="D113" s="85" t="str">
        <f t="shared" si="12"/>
        <v/>
      </c>
      <c r="E113" s="85" t="str">
        <f t="shared" si="13"/>
        <v/>
      </c>
      <c r="F113" s="85" t="str">
        <f t="shared" si="7"/>
        <v/>
      </c>
      <c r="G113" s="69" t="str">
        <f t="shared" si="8"/>
        <v/>
      </c>
    </row>
    <row r="114" spans="1:7" x14ac:dyDescent="0.25">
      <c r="A114" s="84" t="str">
        <f t="shared" si="9"/>
        <v/>
      </c>
      <c r="B114" s="75" t="str">
        <f t="shared" si="10"/>
        <v/>
      </c>
      <c r="C114" s="69" t="str">
        <f t="shared" si="11"/>
        <v/>
      </c>
      <c r="D114" s="85" t="str">
        <f t="shared" si="12"/>
        <v/>
      </c>
      <c r="E114" s="85" t="str">
        <f t="shared" si="13"/>
        <v/>
      </c>
      <c r="F114" s="85" t="str">
        <f t="shared" si="7"/>
        <v/>
      </c>
      <c r="G114" s="69" t="str">
        <f t="shared" si="8"/>
        <v/>
      </c>
    </row>
    <row r="115" spans="1:7" x14ac:dyDescent="0.25">
      <c r="A115" s="84" t="str">
        <f t="shared" si="9"/>
        <v/>
      </c>
      <c r="B115" s="75" t="str">
        <f t="shared" si="10"/>
        <v/>
      </c>
      <c r="C115" s="69" t="str">
        <f t="shared" si="11"/>
        <v/>
      </c>
      <c r="D115" s="85" t="str">
        <f t="shared" si="12"/>
        <v/>
      </c>
      <c r="E115" s="85" t="str">
        <f t="shared" si="13"/>
        <v/>
      </c>
      <c r="F115" s="85" t="str">
        <f t="shared" si="7"/>
        <v/>
      </c>
      <c r="G115" s="69" t="str">
        <f t="shared" si="8"/>
        <v/>
      </c>
    </row>
    <row r="116" spans="1:7" x14ac:dyDescent="0.25">
      <c r="A116" s="84" t="str">
        <f t="shared" si="9"/>
        <v/>
      </c>
      <c r="B116" s="75" t="str">
        <f t="shared" si="10"/>
        <v/>
      </c>
      <c r="C116" s="69" t="str">
        <f t="shared" si="11"/>
        <v/>
      </c>
      <c r="D116" s="85" t="str">
        <f t="shared" si="12"/>
        <v/>
      </c>
      <c r="E116" s="85" t="str">
        <f t="shared" si="13"/>
        <v/>
      </c>
      <c r="F116" s="85" t="str">
        <f t="shared" si="7"/>
        <v/>
      </c>
      <c r="G116" s="69" t="str">
        <f t="shared" si="8"/>
        <v/>
      </c>
    </row>
    <row r="117" spans="1:7" x14ac:dyDescent="0.25">
      <c r="A117" s="84" t="str">
        <f t="shared" si="9"/>
        <v/>
      </c>
      <c r="B117" s="75" t="str">
        <f t="shared" si="10"/>
        <v/>
      </c>
      <c r="C117" s="69" t="str">
        <f t="shared" si="11"/>
        <v/>
      </c>
      <c r="D117" s="85" t="str">
        <f t="shared" si="12"/>
        <v/>
      </c>
      <c r="E117" s="85" t="str">
        <f t="shared" si="13"/>
        <v/>
      </c>
      <c r="F117" s="85" t="str">
        <f t="shared" si="7"/>
        <v/>
      </c>
      <c r="G117" s="69" t="str">
        <f t="shared" si="8"/>
        <v/>
      </c>
    </row>
    <row r="118" spans="1:7" x14ac:dyDescent="0.25">
      <c r="A118" s="84" t="str">
        <f t="shared" si="9"/>
        <v/>
      </c>
      <c r="B118" s="75" t="str">
        <f t="shared" si="10"/>
        <v/>
      </c>
      <c r="C118" s="69" t="str">
        <f t="shared" si="11"/>
        <v/>
      </c>
      <c r="D118" s="85" t="str">
        <f t="shared" si="12"/>
        <v/>
      </c>
      <c r="E118" s="85" t="str">
        <f t="shared" si="13"/>
        <v/>
      </c>
      <c r="F118" s="85" t="str">
        <f t="shared" si="7"/>
        <v/>
      </c>
      <c r="G118" s="69" t="str">
        <f t="shared" si="8"/>
        <v/>
      </c>
    </row>
    <row r="119" spans="1:7" x14ac:dyDescent="0.25">
      <c r="A119" s="84" t="str">
        <f t="shared" si="9"/>
        <v/>
      </c>
      <c r="B119" s="75" t="str">
        <f t="shared" si="10"/>
        <v/>
      </c>
      <c r="C119" s="69" t="str">
        <f t="shared" si="11"/>
        <v/>
      </c>
      <c r="D119" s="85" t="str">
        <f t="shared" si="12"/>
        <v/>
      </c>
      <c r="E119" s="85" t="str">
        <f t="shared" si="13"/>
        <v/>
      </c>
      <c r="F119" s="85" t="str">
        <f t="shared" si="7"/>
        <v/>
      </c>
      <c r="G119" s="69" t="str">
        <f t="shared" si="8"/>
        <v/>
      </c>
    </row>
    <row r="120" spans="1:7" x14ac:dyDescent="0.25">
      <c r="A120" s="84" t="str">
        <f t="shared" si="9"/>
        <v/>
      </c>
      <c r="B120" s="75" t="str">
        <f t="shared" si="10"/>
        <v/>
      </c>
      <c r="C120" s="69" t="str">
        <f t="shared" si="11"/>
        <v/>
      </c>
      <c r="D120" s="85" t="str">
        <f t="shared" si="12"/>
        <v/>
      </c>
      <c r="E120" s="85" t="str">
        <f t="shared" si="13"/>
        <v/>
      </c>
      <c r="F120" s="85" t="str">
        <f t="shared" si="7"/>
        <v/>
      </c>
      <c r="G120" s="69" t="str">
        <f t="shared" si="8"/>
        <v/>
      </c>
    </row>
    <row r="121" spans="1:7" x14ac:dyDescent="0.25">
      <c r="A121" s="84" t="str">
        <f t="shared" si="9"/>
        <v/>
      </c>
      <c r="B121" s="75" t="str">
        <f t="shared" si="10"/>
        <v/>
      </c>
      <c r="C121" s="69" t="str">
        <f t="shared" si="11"/>
        <v/>
      </c>
      <c r="D121" s="85" t="str">
        <f t="shared" si="12"/>
        <v/>
      </c>
      <c r="E121" s="85" t="str">
        <f t="shared" si="13"/>
        <v/>
      </c>
      <c r="F121" s="85" t="str">
        <f t="shared" si="7"/>
        <v/>
      </c>
      <c r="G121" s="69" t="str">
        <f t="shared" si="8"/>
        <v/>
      </c>
    </row>
    <row r="122" spans="1:7" x14ac:dyDescent="0.25">
      <c r="A122" s="84" t="str">
        <f t="shared" si="9"/>
        <v/>
      </c>
      <c r="B122" s="75" t="str">
        <f t="shared" si="10"/>
        <v/>
      </c>
      <c r="C122" s="69" t="str">
        <f t="shared" si="11"/>
        <v/>
      </c>
      <c r="D122" s="85" t="str">
        <f t="shared" si="12"/>
        <v/>
      </c>
      <c r="E122" s="85" t="str">
        <f t="shared" si="13"/>
        <v/>
      </c>
      <c r="F122" s="85" t="str">
        <f t="shared" si="7"/>
        <v/>
      </c>
      <c r="G122" s="69" t="str">
        <f t="shared" si="8"/>
        <v/>
      </c>
    </row>
    <row r="123" spans="1:7" x14ac:dyDescent="0.25">
      <c r="A123" s="84" t="str">
        <f t="shared" si="9"/>
        <v/>
      </c>
      <c r="B123" s="75" t="str">
        <f t="shared" si="10"/>
        <v/>
      </c>
      <c r="C123" s="69" t="str">
        <f t="shared" si="11"/>
        <v/>
      </c>
      <c r="D123" s="85" t="str">
        <f t="shared" si="12"/>
        <v/>
      </c>
      <c r="E123" s="85" t="str">
        <f t="shared" si="13"/>
        <v/>
      </c>
      <c r="F123" s="85" t="str">
        <f t="shared" si="7"/>
        <v/>
      </c>
      <c r="G123" s="69" t="str">
        <f t="shared" si="8"/>
        <v/>
      </c>
    </row>
    <row r="124" spans="1:7" x14ac:dyDescent="0.25">
      <c r="A124" s="84" t="str">
        <f t="shared" si="9"/>
        <v/>
      </c>
      <c r="B124" s="75" t="str">
        <f t="shared" si="10"/>
        <v/>
      </c>
      <c r="C124" s="69" t="str">
        <f t="shared" si="11"/>
        <v/>
      </c>
      <c r="D124" s="85" t="str">
        <f t="shared" si="12"/>
        <v/>
      </c>
      <c r="E124" s="85" t="str">
        <f t="shared" si="13"/>
        <v/>
      </c>
      <c r="F124" s="85" t="str">
        <f t="shared" si="7"/>
        <v/>
      </c>
      <c r="G124" s="69" t="str">
        <f t="shared" si="8"/>
        <v/>
      </c>
    </row>
    <row r="125" spans="1:7" x14ac:dyDescent="0.25">
      <c r="A125" s="84" t="str">
        <f t="shared" si="9"/>
        <v/>
      </c>
      <c r="B125" s="75" t="str">
        <f t="shared" si="10"/>
        <v/>
      </c>
      <c r="C125" s="69" t="str">
        <f t="shared" si="11"/>
        <v/>
      </c>
      <c r="D125" s="85" t="str">
        <f t="shared" si="12"/>
        <v/>
      </c>
      <c r="E125" s="85" t="str">
        <f t="shared" si="13"/>
        <v/>
      </c>
      <c r="F125" s="85" t="str">
        <f t="shared" si="7"/>
        <v/>
      </c>
      <c r="G125" s="69" t="str">
        <f t="shared" si="8"/>
        <v/>
      </c>
    </row>
    <row r="126" spans="1:7" x14ac:dyDescent="0.25">
      <c r="A126" s="84" t="str">
        <f t="shared" si="9"/>
        <v/>
      </c>
      <c r="B126" s="75" t="str">
        <f t="shared" si="10"/>
        <v/>
      </c>
      <c r="C126" s="69" t="str">
        <f t="shared" si="11"/>
        <v/>
      </c>
      <c r="D126" s="85" t="str">
        <f t="shared" si="12"/>
        <v/>
      </c>
      <c r="E126" s="85" t="str">
        <f t="shared" si="13"/>
        <v/>
      </c>
      <c r="F126" s="85" t="str">
        <f t="shared" si="7"/>
        <v/>
      </c>
      <c r="G126" s="69" t="str">
        <f t="shared" si="8"/>
        <v/>
      </c>
    </row>
    <row r="127" spans="1:7" x14ac:dyDescent="0.25">
      <c r="A127" s="84" t="str">
        <f t="shared" si="9"/>
        <v/>
      </c>
      <c r="B127" s="75" t="str">
        <f t="shared" si="10"/>
        <v/>
      </c>
      <c r="C127" s="69" t="str">
        <f t="shared" si="11"/>
        <v/>
      </c>
      <c r="D127" s="85" t="str">
        <f t="shared" si="12"/>
        <v/>
      </c>
      <c r="E127" s="85" t="str">
        <f t="shared" si="13"/>
        <v/>
      </c>
      <c r="F127" s="85" t="str">
        <f t="shared" si="7"/>
        <v/>
      </c>
      <c r="G127" s="69" t="str">
        <f t="shared" si="8"/>
        <v/>
      </c>
    </row>
    <row r="128" spans="1:7" x14ac:dyDescent="0.25">
      <c r="A128" s="84" t="str">
        <f t="shared" si="9"/>
        <v/>
      </c>
      <c r="B128" s="75" t="str">
        <f t="shared" si="10"/>
        <v/>
      </c>
      <c r="C128" s="69" t="str">
        <f t="shared" si="11"/>
        <v/>
      </c>
      <c r="D128" s="85" t="str">
        <f t="shared" si="12"/>
        <v/>
      </c>
      <c r="E128" s="85" t="str">
        <f t="shared" si="13"/>
        <v/>
      </c>
      <c r="F128" s="85" t="str">
        <f t="shared" si="7"/>
        <v/>
      </c>
      <c r="G128" s="69" t="str">
        <f t="shared" si="8"/>
        <v/>
      </c>
    </row>
    <row r="129" spans="1:7" x14ac:dyDescent="0.25">
      <c r="A129" s="84" t="str">
        <f t="shared" si="9"/>
        <v/>
      </c>
      <c r="B129" s="75" t="str">
        <f t="shared" si="10"/>
        <v/>
      </c>
      <c r="C129" s="69" t="str">
        <f t="shared" si="11"/>
        <v/>
      </c>
      <c r="D129" s="85" t="str">
        <f t="shared" si="12"/>
        <v/>
      </c>
      <c r="E129" s="85" t="str">
        <f t="shared" si="13"/>
        <v/>
      </c>
      <c r="F129" s="85" t="str">
        <f t="shared" si="7"/>
        <v/>
      </c>
      <c r="G129" s="69" t="str">
        <f t="shared" si="8"/>
        <v/>
      </c>
    </row>
    <row r="130" spans="1:7" x14ac:dyDescent="0.25">
      <c r="A130" s="84" t="str">
        <f t="shared" si="9"/>
        <v/>
      </c>
      <c r="B130" s="75" t="str">
        <f t="shared" si="10"/>
        <v/>
      </c>
      <c r="C130" s="69" t="str">
        <f t="shared" si="11"/>
        <v/>
      </c>
      <c r="D130" s="85" t="str">
        <f t="shared" si="12"/>
        <v/>
      </c>
      <c r="E130" s="85" t="str">
        <f t="shared" si="13"/>
        <v/>
      </c>
      <c r="F130" s="85" t="str">
        <f t="shared" si="7"/>
        <v/>
      </c>
      <c r="G130" s="69" t="str">
        <f t="shared" si="8"/>
        <v/>
      </c>
    </row>
    <row r="131" spans="1:7" x14ac:dyDescent="0.25">
      <c r="A131" s="84" t="str">
        <f t="shared" si="9"/>
        <v/>
      </c>
      <c r="B131" s="75" t="str">
        <f t="shared" si="10"/>
        <v/>
      </c>
      <c r="C131" s="69" t="str">
        <f t="shared" si="11"/>
        <v/>
      </c>
      <c r="D131" s="85" t="str">
        <f t="shared" si="12"/>
        <v/>
      </c>
      <c r="E131" s="85" t="str">
        <f t="shared" si="13"/>
        <v/>
      </c>
      <c r="F131" s="85" t="str">
        <f t="shared" si="7"/>
        <v/>
      </c>
      <c r="G131" s="69" t="str">
        <f t="shared" si="8"/>
        <v/>
      </c>
    </row>
    <row r="132" spans="1:7" x14ac:dyDescent="0.25">
      <c r="A132" s="84" t="str">
        <f t="shared" si="9"/>
        <v/>
      </c>
      <c r="B132" s="75" t="str">
        <f t="shared" si="10"/>
        <v/>
      </c>
      <c r="C132" s="69" t="str">
        <f t="shared" si="11"/>
        <v/>
      </c>
      <c r="D132" s="85" t="str">
        <f t="shared" si="12"/>
        <v/>
      </c>
      <c r="E132" s="85" t="str">
        <f t="shared" si="13"/>
        <v/>
      </c>
      <c r="F132" s="85" t="str">
        <f t="shared" si="7"/>
        <v/>
      </c>
      <c r="G132" s="69" t="str">
        <f t="shared" si="8"/>
        <v/>
      </c>
    </row>
    <row r="133" spans="1:7" x14ac:dyDescent="0.25">
      <c r="A133" s="84" t="str">
        <f t="shared" si="9"/>
        <v/>
      </c>
      <c r="B133" s="75" t="str">
        <f t="shared" si="10"/>
        <v/>
      </c>
      <c r="C133" s="69" t="str">
        <f t="shared" si="11"/>
        <v/>
      </c>
      <c r="D133" s="85" t="str">
        <f t="shared" si="12"/>
        <v/>
      </c>
      <c r="E133" s="85" t="str">
        <f t="shared" si="13"/>
        <v/>
      </c>
      <c r="F133" s="85" t="str">
        <f t="shared" si="7"/>
        <v/>
      </c>
      <c r="G133" s="69" t="str">
        <f t="shared" si="8"/>
        <v/>
      </c>
    </row>
    <row r="134" spans="1:7" x14ac:dyDescent="0.25">
      <c r="A134" s="84" t="str">
        <f t="shared" si="9"/>
        <v/>
      </c>
      <c r="B134" s="75" t="str">
        <f t="shared" si="10"/>
        <v/>
      </c>
      <c r="C134" s="69" t="str">
        <f t="shared" si="11"/>
        <v/>
      </c>
      <c r="D134" s="85" t="str">
        <f t="shared" si="12"/>
        <v/>
      </c>
      <c r="E134" s="85" t="str">
        <f t="shared" si="13"/>
        <v/>
      </c>
      <c r="F134" s="85" t="str">
        <f t="shared" si="7"/>
        <v/>
      </c>
      <c r="G134" s="69" t="str">
        <f t="shared" si="8"/>
        <v/>
      </c>
    </row>
    <row r="135" spans="1:7" x14ac:dyDescent="0.25">
      <c r="A135" s="84" t="str">
        <f t="shared" si="9"/>
        <v/>
      </c>
      <c r="B135" s="75" t="str">
        <f t="shared" si="10"/>
        <v/>
      </c>
      <c r="C135" s="69" t="str">
        <f t="shared" si="11"/>
        <v/>
      </c>
      <c r="D135" s="85" t="str">
        <f t="shared" si="12"/>
        <v/>
      </c>
      <c r="E135" s="85" t="str">
        <f t="shared" si="13"/>
        <v/>
      </c>
      <c r="F135" s="85" t="str">
        <f t="shared" si="7"/>
        <v/>
      </c>
      <c r="G135" s="69" t="str">
        <f t="shared" si="8"/>
        <v/>
      </c>
    </row>
    <row r="136" spans="1:7" x14ac:dyDescent="0.25">
      <c r="A136" s="84" t="str">
        <f t="shared" si="9"/>
        <v/>
      </c>
      <c r="B136" s="75" t="str">
        <f t="shared" si="10"/>
        <v/>
      </c>
      <c r="C136" s="69" t="str">
        <f t="shared" si="11"/>
        <v/>
      </c>
      <c r="D136" s="85" t="str">
        <f t="shared" si="12"/>
        <v/>
      </c>
      <c r="E136" s="85" t="str">
        <f t="shared" si="13"/>
        <v/>
      </c>
      <c r="F136" s="85" t="str">
        <f t="shared" si="7"/>
        <v/>
      </c>
      <c r="G136" s="69" t="str">
        <f t="shared" si="8"/>
        <v/>
      </c>
    </row>
    <row r="137" spans="1:7" x14ac:dyDescent="0.25">
      <c r="A137" s="84" t="str">
        <f t="shared" si="9"/>
        <v/>
      </c>
      <c r="B137" s="75" t="str">
        <f t="shared" si="10"/>
        <v/>
      </c>
      <c r="C137" s="69" t="str">
        <f t="shared" si="11"/>
        <v/>
      </c>
      <c r="D137" s="85" t="str">
        <f t="shared" si="12"/>
        <v/>
      </c>
      <c r="E137" s="85" t="str">
        <f t="shared" si="13"/>
        <v/>
      </c>
      <c r="F137" s="85" t="str">
        <f t="shared" si="7"/>
        <v/>
      </c>
      <c r="G137" s="69" t="str">
        <f t="shared" si="8"/>
        <v/>
      </c>
    </row>
    <row r="138" spans="1:7" x14ac:dyDescent="0.25">
      <c r="A138" s="84" t="str">
        <f t="shared" si="9"/>
        <v/>
      </c>
      <c r="B138" s="75" t="str">
        <f t="shared" si="10"/>
        <v/>
      </c>
      <c r="C138" s="69" t="str">
        <f t="shared" si="11"/>
        <v/>
      </c>
      <c r="D138" s="85" t="str">
        <f t="shared" si="12"/>
        <v/>
      </c>
      <c r="E138" s="85" t="str">
        <f t="shared" si="13"/>
        <v/>
      </c>
      <c r="F138" s="85" t="str">
        <f t="shared" si="7"/>
        <v/>
      </c>
      <c r="G138" s="69" t="str">
        <f t="shared" si="8"/>
        <v/>
      </c>
    </row>
    <row r="139" spans="1:7" x14ac:dyDescent="0.25">
      <c r="A139" s="84" t="str">
        <f t="shared" si="9"/>
        <v/>
      </c>
      <c r="B139" s="75" t="str">
        <f t="shared" si="10"/>
        <v/>
      </c>
      <c r="C139" s="69" t="str">
        <f t="shared" si="11"/>
        <v/>
      </c>
      <c r="D139" s="85" t="str">
        <f t="shared" si="12"/>
        <v/>
      </c>
      <c r="E139" s="85" t="str">
        <f t="shared" si="13"/>
        <v/>
      </c>
      <c r="F139" s="85" t="str">
        <f t="shared" si="7"/>
        <v/>
      </c>
      <c r="G139" s="69" t="str">
        <f t="shared" si="8"/>
        <v/>
      </c>
    </row>
    <row r="140" spans="1:7" x14ac:dyDescent="0.25">
      <c r="A140" s="84" t="str">
        <f t="shared" si="9"/>
        <v/>
      </c>
      <c r="B140" s="75" t="str">
        <f t="shared" si="10"/>
        <v/>
      </c>
      <c r="C140" s="69" t="str">
        <f t="shared" si="11"/>
        <v/>
      </c>
      <c r="D140" s="85" t="str">
        <f t="shared" si="12"/>
        <v/>
      </c>
      <c r="E140" s="85" t="str">
        <f t="shared" si="13"/>
        <v/>
      </c>
      <c r="F140" s="85" t="str">
        <f t="shared" si="7"/>
        <v/>
      </c>
      <c r="G140" s="69" t="str">
        <f t="shared" si="8"/>
        <v/>
      </c>
    </row>
    <row r="141" spans="1:7" x14ac:dyDescent="0.25">
      <c r="A141" s="84" t="str">
        <f t="shared" si="9"/>
        <v/>
      </c>
      <c r="B141" s="75" t="str">
        <f t="shared" si="10"/>
        <v/>
      </c>
      <c r="C141" s="69" t="str">
        <f t="shared" si="11"/>
        <v/>
      </c>
      <c r="D141" s="85" t="str">
        <f t="shared" si="12"/>
        <v/>
      </c>
      <c r="E141" s="85" t="str">
        <f t="shared" si="13"/>
        <v/>
      </c>
      <c r="F141" s="85" t="str">
        <f t="shared" si="7"/>
        <v/>
      </c>
      <c r="G141" s="69" t="str">
        <f t="shared" si="8"/>
        <v/>
      </c>
    </row>
    <row r="142" spans="1:7" x14ac:dyDescent="0.25">
      <c r="A142" s="84" t="str">
        <f t="shared" si="9"/>
        <v/>
      </c>
      <c r="B142" s="75" t="str">
        <f t="shared" si="10"/>
        <v/>
      </c>
      <c r="C142" s="69" t="str">
        <f t="shared" si="11"/>
        <v/>
      </c>
      <c r="D142" s="85" t="str">
        <f t="shared" si="12"/>
        <v/>
      </c>
      <c r="E142" s="85" t="str">
        <f t="shared" si="13"/>
        <v/>
      </c>
      <c r="F142" s="85" t="str">
        <f t="shared" si="7"/>
        <v/>
      </c>
      <c r="G142" s="69" t="str">
        <f t="shared" si="8"/>
        <v/>
      </c>
    </row>
    <row r="143" spans="1:7" x14ac:dyDescent="0.25">
      <c r="A143" s="84" t="str">
        <f t="shared" si="9"/>
        <v/>
      </c>
      <c r="B143" s="75" t="str">
        <f t="shared" si="10"/>
        <v/>
      </c>
      <c r="C143" s="69" t="str">
        <f t="shared" si="11"/>
        <v/>
      </c>
      <c r="D143" s="85" t="str">
        <f t="shared" si="12"/>
        <v/>
      </c>
      <c r="E143" s="85" t="str">
        <f t="shared" si="13"/>
        <v/>
      </c>
      <c r="F143" s="85" t="str">
        <f t="shared" si="7"/>
        <v/>
      </c>
      <c r="G143" s="69" t="str">
        <f t="shared" si="8"/>
        <v/>
      </c>
    </row>
    <row r="144" spans="1:7" x14ac:dyDescent="0.25">
      <c r="A144" s="84" t="str">
        <f t="shared" si="9"/>
        <v/>
      </c>
      <c r="B144" s="75" t="str">
        <f t="shared" si="10"/>
        <v/>
      </c>
      <c r="C144" s="69" t="str">
        <f t="shared" si="11"/>
        <v/>
      </c>
      <c r="D144" s="85" t="str">
        <f t="shared" si="12"/>
        <v/>
      </c>
      <c r="E144" s="85" t="str">
        <f t="shared" si="13"/>
        <v/>
      </c>
      <c r="F144" s="85" t="str">
        <f t="shared" ref="F144:F207" si="14">IF(B144="","",SUM(D144:E144))</f>
        <v/>
      </c>
      <c r="G144" s="69" t="str">
        <f t="shared" ref="G144:G207" si="15">IF(B144="","",SUM(C144)-SUM(E144))</f>
        <v/>
      </c>
    </row>
    <row r="145" spans="1:7" x14ac:dyDescent="0.25">
      <c r="A145" s="84" t="str">
        <f t="shared" ref="A145:A208" si="16">IF(B145="","",EDATE(A144,1))</f>
        <v/>
      </c>
      <c r="B145" s="75" t="str">
        <f t="shared" ref="B145:B208" si="17">IF(B144="","",IF(SUM(B144)+1&lt;=$E$7,SUM(B144)+1,""))</f>
        <v/>
      </c>
      <c r="C145" s="69" t="str">
        <f t="shared" ref="C145:C208" si="18">IF(B145="","",G144)</f>
        <v/>
      </c>
      <c r="D145" s="85" t="str">
        <f t="shared" ref="D145:D208" si="19">IF(B145="","",IPMT($E$11/12,B145,$E$7,-$E$8,$E$9,0))</f>
        <v/>
      </c>
      <c r="E145" s="85" t="str">
        <f t="shared" ref="E145:E208" si="20">IF(B145="","",PPMT($E$11/12,B145,$E$7,-$E$8,$E$9,0))</f>
        <v/>
      </c>
      <c r="F145" s="85" t="str">
        <f t="shared" si="14"/>
        <v/>
      </c>
      <c r="G145" s="69" t="str">
        <f t="shared" si="15"/>
        <v/>
      </c>
    </row>
    <row r="146" spans="1:7" x14ac:dyDescent="0.25">
      <c r="A146" s="84" t="str">
        <f t="shared" si="16"/>
        <v/>
      </c>
      <c r="B146" s="75" t="str">
        <f t="shared" si="17"/>
        <v/>
      </c>
      <c r="C146" s="69" t="str">
        <f t="shared" si="18"/>
        <v/>
      </c>
      <c r="D146" s="85" t="str">
        <f t="shared" si="19"/>
        <v/>
      </c>
      <c r="E146" s="85" t="str">
        <f t="shared" si="20"/>
        <v/>
      </c>
      <c r="F146" s="85" t="str">
        <f t="shared" si="14"/>
        <v/>
      </c>
      <c r="G146" s="69" t="str">
        <f t="shared" si="15"/>
        <v/>
      </c>
    </row>
    <row r="147" spans="1:7" x14ac:dyDescent="0.25">
      <c r="A147" s="84" t="str">
        <f t="shared" si="16"/>
        <v/>
      </c>
      <c r="B147" s="75" t="str">
        <f t="shared" si="17"/>
        <v/>
      </c>
      <c r="C147" s="69" t="str">
        <f t="shared" si="18"/>
        <v/>
      </c>
      <c r="D147" s="85" t="str">
        <f t="shared" si="19"/>
        <v/>
      </c>
      <c r="E147" s="85" t="str">
        <f t="shared" si="20"/>
        <v/>
      </c>
      <c r="F147" s="85" t="str">
        <f t="shared" si="14"/>
        <v/>
      </c>
      <c r="G147" s="69" t="str">
        <f t="shared" si="15"/>
        <v/>
      </c>
    </row>
    <row r="148" spans="1:7" x14ac:dyDescent="0.25">
      <c r="A148" s="84" t="str">
        <f t="shared" si="16"/>
        <v/>
      </c>
      <c r="B148" s="75" t="str">
        <f t="shared" si="17"/>
        <v/>
      </c>
      <c r="C148" s="69" t="str">
        <f t="shared" si="18"/>
        <v/>
      </c>
      <c r="D148" s="85" t="str">
        <f t="shared" si="19"/>
        <v/>
      </c>
      <c r="E148" s="85" t="str">
        <f t="shared" si="20"/>
        <v/>
      </c>
      <c r="F148" s="85" t="str">
        <f t="shared" si="14"/>
        <v/>
      </c>
      <c r="G148" s="69" t="str">
        <f t="shared" si="15"/>
        <v/>
      </c>
    </row>
    <row r="149" spans="1:7" x14ac:dyDescent="0.25">
      <c r="A149" s="84" t="str">
        <f t="shared" si="16"/>
        <v/>
      </c>
      <c r="B149" s="75" t="str">
        <f t="shared" si="17"/>
        <v/>
      </c>
      <c r="C149" s="69" t="str">
        <f t="shared" si="18"/>
        <v/>
      </c>
      <c r="D149" s="85" t="str">
        <f t="shared" si="19"/>
        <v/>
      </c>
      <c r="E149" s="85" t="str">
        <f t="shared" si="20"/>
        <v/>
      </c>
      <c r="F149" s="85" t="str">
        <f t="shared" si="14"/>
        <v/>
      </c>
      <c r="G149" s="69" t="str">
        <f t="shared" si="15"/>
        <v/>
      </c>
    </row>
    <row r="150" spans="1:7" x14ac:dyDescent="0.25">
      <c r="A150" s="84" t="str">
        <f t="shared" si="16"/>
        <v/>
      </c>
      <c r="B150" s="75" t="str">
        <f t="shared" si="17"/>
        <v/>
      </c>
      <c r="C150" s="69" t="str">
        <f t="shared" si="18"/>
        <v/>
      </c>
      <c r="D150" s="85" t="str">
        <f t="shared" si="19"/>
        <v/>
      </c>
      <c r="E150" s="85" t="str">
        <f t="shared" si="20"/>
        <v/>
      </c>
      <c r="F150" s="85" t="str">
        <f t="shared" si="14"/>
        <v/>
      </c>
      <c r="G150" s="69" t="str">
        <f t="shared" si="15"/>
        <v/>
      </c>
    </row>
    <row r="151" spans="1:7" x14ac:dyDescent="0.25">
      <c r="A151" s="84" t="str">
        <f t="shared" si="16"/>
        <v/>
      </c>
      <c r="B151" s="75" t="str">
        <f t="shared" si="17"/>
        <v/>
      </c>
      <c r="C151" s="69" t="str">
        <f t="shared" si="18"/>
        <v/>
      </c>
      <c r="D151" s="85" t="str">
        <f t="shared" si="19"/>
        <v/>
      </c>
      <c r="E151" s="85" t="str">
        <f t="shared" si="20"/>
        <v/>
      </c>
      <c r="F151" s="85" t="str">
        <f t="shared" si="14"/>
        <v/>
      </c>
      <c r="G151" s="69" t="str">
        <f t="shared" si="15"/>
        <v/>
      </c>
    </row>
    <row r="152" spans="1:7" x14ac:dyDescent="0.25">
      <c r="A152" s="84" t="str">
        <f t="shared" si="16"/>
        <v/>
      </c>
      <c r="B152" s="75" t="str">
        <f t="shared" si="17"/>
        <v/>
      </c>
      <c r="C152" s="69" t="str">
        <f t="shared" si="18"/>
        <v/>
      </c>
      <c r="D152" s="85" t="str">
        <f t="shared" si="19"/>
        <v/>
      </c>
      <c r="E152" s="85" t="str">
        <f t="shared" si="20"/>
        <v/>
      </c>
      <c r="F152" s="85" t="str">
        <f t="shared" si="14"/>
        <v/>
      </c>
      <c r="G152" s="69" t="str">
        <f t="shared" si="15"/>
        <v/>
      </c>
    </row>
    <row r="153" spans="1:7" x14ac:dyDescent="0.25">
      <c r="A153" s="84" t="str">
        <f t="shared" si="16"/>
        <v/>
      </c>
      <c r="B153" s="75" t="str">
        <f t="shared" si="17"/>
        <v/>
      </c>
      <c r="C153" s="69" t="str">
        <f t="shared" si="18"/>
        <v/>
      </c>
      <c r="D153" s="85" t="str">
        <f t="shared" si="19"/>
        <v/>
      </c>
      <c r="E153" s="85" t="str">
        <f t="shared" si="20"/>
        <v/>
      </c>
      <c r="F153" s="85" t="str">
        <f t="shared" si="14"/>
        <v/>
      </c>
      <c r="G153" s="69" t="str">
        <f t="shared" si="15"/>
        <v/>
      </c>
    </row>
    <row r="154" spans="1:7" x14ac:dyDescent="0.25">
      <c r="A154" s="84" t="str">
        <f t="shared" si="16"/>
        <v/>
      </c>
      <c r="B154" s="75" t="str">
        <f t="shared" si="17"/>
        <v/>
      </c>
      <c r="C154" s="69" t="str">
        <f t="shared" si="18"/>
        <v/>
      </c>
      <c r="D154" s="85" t="str">
        <f t="shared" si="19"/>
        <v/>
      </c>
      <c r="E154" s="85" t="str">
        <f t="shared" si="20"/>
        <v/>
      </c>
      <c r="F154" s="85" t="str">
        <f t="shared" si="14"/>
        <v/>
      </c>
      <c r="G154" s="69" t="str">
        <f t="shared" si="15"/>
        <v/>
      </c>
    </row>
    <row r="155" spans="1:7" x14ac:dyDescent="0.25">
      <c r="A155" s="84" t="str">
        <f t="shared" si="16"/>
        <v/>
      </c>
      <c r="B155" s="75" t="str">
        <f t="shared" si="17"/>
        <v/>
      </c>
      <c r="C155" s="69" t="str">
        <f t="shared" si="18"/>
        <v/>
      </c>
      <c r="D155" s="85" t="str">
        <f t="shared" si="19"/>
        <v/>
      </c>
      <c r="E155" s="85" t="str">
        <f t="shared" si="20"/>
        <v/>
      </c>
      <c r="F155" s="85" t="str">
        <f t="shared" si="14"/>
        <v/>
      </c>
      <c r="G155" s="69" t="str">
        <f t="shared" si="15"/>
        <v/>
      </c>
    </row>
    <row r="156" spans="1:7" x14ac:dyDescent="0.25">
      <c r="A156" s="84" t="str">
        <f t="shared" si="16"/>
        <v/>
      </c>
      <c r="B156" s="75" t="str">
        <f t="shared" si="17"/>
        <v/>
      </c>
      <c r="C156" s="69" t="str">
        <f t="shared" si="18"/>
        <v/>
      </c>
      <c r="D156" s="85" t="str">
        <f t="shared" si="19"/>
        <v/>
      </c>
      <c r="E156" s="85" t="str">
        <f t="shared" si="20"/>
        <v/>
      </c>
      <c r="F156" s="85" t="str">
        <f t="shared" si="14"/>
        <v/>
      </c>
      <c r="G156" s="69" t="str">
        <f t="shared" si="15"/>
        <v/>
      </c>
    </row>
    <row r="157" spans="1:7" x14ac:dyDescent="0.25">
      <c r="A157" s="84" t="str">
        <f t="shared" si="16"/>
        <v/>
      </c>
      <c r="B157" s="75" t="str">
        <f t="shared" si="17"/>
        <v/>
      </c>
      <c r="C157" s="69" t="str">
        <f t="shared" si="18"/>
        <v/>
      </c>
      <c r="D157" s="85" t="str">
        <f t="shared" si="19"/>
        <v/>
      </c>
      <c r="E157" s="85" t="str">
        <f t="shared" si="20"/>
        <v/>
      </c>
      <c r="F157" s="85" t="str">
        <f t="shared" si="14"/>
        <v/>
      </c>
      <c r="G157" s="69" t="str">
        <f t="shared" si="15"/>
        <v/>
      </c>
    </row>
    <row r="158" spans="1:7" x14ac:dyDescent="0.25">
      <c r="A158" s="84" t="str">
        <f t="shared" si="16"/>
        <v/>
      </c>
      <c r="B158" s="75" t="str">
        <f t="shared" si="17"/>
        <v/>
      </c>
      <c r="C158" s="69" t="str">
        <f t="shared" si="18"/>
        <v/>
      </c>
      <c r="D158" s="85" t="str">
        <f t="shared" si="19"/>
        <v/>
      </c>
      <c r="E158" s="85" t="str">
        <f t="shared" si="20"/>
        <v/>
      </c>
      <c r="F158" s="85" t="str">
        <f t="shared" si="14"/>
        <v/>
      </c>
      <c r="G158" s="69" t="str">
        <f t="shared" si="15"/>
        <v/>
      </c>
    </row>
    <row r="159" spans="1:7" x14ac:dyDescent="0.25">
      <c r="A159" s="84" t="str">
        <f t="shared" si="16"/>
        <v/>
      </c>
      <c r="B159" s="75" t="str">
        <f t="shared" si="17"/>
        <v/>
      </c>
      <c r="C159" s="69" t="str">
        <f t="shared" si="18"/>
        <v/>
      </c>
      <c r="D159" s="85" t="str">
        <f t="shared" si="19"/>
        <v/>
      </c>
      <c r="E159" s="85" t="str">
        <f t="shared" si="20"/>
        <v/>
      </c>
      <c r="F159" s="85" t="str">
        <f t="shared" si="14"/>
        <v/>
      </c>
      <c r="G159" s="69" t="str">
        <f t="shared" si="15"/>
        <v/>
      </c>
    </row>
    <row r="160" spans="1:7" x14ac:dyDescent="0.25">
      <c r="A160" s="84" t="str">
        <f t="shared" si="16"/>
        <v/>
      </c>
      <c r="B160" s="75" t="str">
        <f t="shared" si="17"/>
        <v/>
      </c>
      <c r="C160" s="69" t="str">
        <f t="shared" si="18"/>
        <v/>
      </c>
      <c r="D160" s="85" t="str">
        <f t="shared" si="19"/>
        <v/>
      </c>
      <c r="E160" s="85" t="str">
        <f t="shared" si="20"/>
        <v/>
      </c>
      <c r="F160" s="85" t="str">
        <f t="shared" si="14"/>
        <v/>
      </c>
      <c r="G160" s="69" t="str">
        <f t="shared" si="15"/>
        <v/>
      </c>
    </row>
    <row r="161" spans="1:7" x14ac:dyDescent="0.25">
      <c r="A161" s="84" t="str">
        <f t="shared" si="16"/>
        <v/>
      </c>
      <c r="B161" s="75" t="str">
        <f t="shared" si="17"/>
        <v/>
      </c>
      <c r="C161" s="69" t="str">
        <f t="shared" si="18"/>
        <v/>
      </c>
      <c r="D161" s="85" t="str">
        <f t="shared" si="19"/>
        <v/>
      </c>
      <c r="E161" s="85" t="str">
        <f t="shared" si="20"/>
        <v/>
      </c>
      <c r="F161" s="85" t="str">
        <f t="shared" si="14"/>
        <v/>
      </c>
      <c r="G161" s="69" t="str">
        <f t="shared" si="15"/>
        <v/>
      </c>
    </row>
    <row r="162" spans="1:7" x14ac:dyDescent="0.25">
      <c r="A162" s="84" t="str">
        <f t="shared" si="16"/>
        <v/>
      </c>
      <c r="B162" s="75" t="str">
        <f t="shared" si="17"/>
        <v/>
      </c>
      <c r="C162" s="69" t="str">
        <f t="shared" si="18"/>
        <v/>
      </c>
      <c r="D162" s="85" t="str">
        <f t="shared" si="19"/>
        <v/>
      </c>
      <c r="E162" s="85" t="str">
        <f t="shared" si="20"/>
        <v/>
      </c>
      <c r="F162" s="85" t="str">
        <f t="shared" si="14"/>
        <v/>
      </c>
      <c r="G162" s="69" t="str">
        <f t="shared" si="15"/>
        <v/>
      </c>
    </row>
    <row r="163" spans="1:7" x14ac:dyDescent="0.25">
      <c r="A163" s="84" t="str">
        <f t="shared" si="16"/>
        <v/>
      </c>
      <c r="B163" s="75" t="str">
        <f t="shared" si="17"/>
        <v/>
      </c>
      <c r="C163" s="69" t="str">
        <f t="shared" si="18"/>
        <v/>
      </c>
      <c r="D163" s="85" t="str">
        <f t="shared" si="19"/>
        <v/>
      </c>
      <c r="E163" s="85" t="str">
        <f t="shared" si="20"/>
        <v/>
      </c>
      <c r="F163" s="85" t="str">
        <f t="shared" si="14"/>
        <v/>
      </c>
      <c r="G163" s="69" t="str">
        <f t="shared" si="15"/>
        <v/>
      </c>
    </row>
    <row r="164" spans="1:7" x14ac:dyDescent="0.25">
      <c r="A164" s="84" t="str">
        <f t="shared" si="16"/>
        <v/>
      </c>
      <c r="B164" s="75" t="str">
        <f t="shared" si="17"/>
        <v/>
      </c>
      <c r="C164" s="69" t="str">
        <f t="shared" si="18"/>
        <v/>
      </c>
      <c r="D164" s="85" t="str">
        <f t="shared" si="19"/>
        <v/>
      </c>
      <c r="E164" s="85" t="str">
        <f t="shared" si="20"/>
        <v/>
      </c>
      <c r="F164" s="85" t="str">
        <f t="shared" si="14"/>
        <v/>
      </c>
      <c r="G164" s="69" t="str">
        <f t="shared" si="15"/>
        <v/>
      </c>
    </row>
    <row r="165" spans="1:7" x14ac:dyDescent="0.25">
      <c r="A165" s="84" t="str">
        <f t="shared" si="16"/>
        <v/>
      </c>
      <c r="B165" s="75" t="str">
        <f t="shared" si="17"/>
        <v/>
      </c>
      <c r="C165" s="69" t="str">
        <f t="shared" si="18"/>
        <v/>
      </c>
      <c r="D165" s="85" t="str">
        <f t="shared" si="19"/>
        <v/>
      </c>
      <c r="E165" s="85" t="str">
        <f t="shared" si="20"/>
        <v/>
      </c>
      <c r="F165" s="85" t="str">
        <f t="shared" si="14"/>
        <v/>
      </c>
      <c r="G165" s="69" t="str">
        <f t="shared" si="15"/>
        <v/>
      </c>
    </row>
    <row r="166" spans="1:7" x14ac:dyDescent="0.25">
      <c r="A166" s="84" t="str">
        <f t="shared" si="16"/>
        <v/>
      </c>
      <c r="B166" s="75" t="str">
        <f t="shared" si="17"/>
        <v/>
      </c>
      <c r="C166" s="69" t="str">
        <f t="shared" si="18"/>
        <v/>
      </c>
      <c r="D166" s="85" t="str">
        <f t="shared" si="19"/>
        <v/>
      </c>
      <c r="E166" s="85" t="str">
        <f t="shared" si="20"/>
        <v/>
      </c>
      <c r="F166" s="85" t="str">
        <f t="shared" si="14"/>
        <v/>
      </c>
      <c r="G166" s="69" t="str">
        <f t="shared" si="15"/>
        <v/>
      </c>
    </row>
    <row r="167" spans="1:7" x14ac:dyDescent="0.25">
      <c r="A167" s="84" t="str">
        <f t="shared" si="16"/>
        <v/>
      </c>
      <c r="B167" s="75" t="str">
        <f t="shared" si="17"/>
        <v/>
      </c>
      <c r="C167" s="69" t="str">
        <f t="shared" si="18"/>
        <v/>
      </c>
      <c r="D167" s="85" t="str">
        <f t="shared" si="19"/>
        <v/>
      </c>
      <c r="E167" s="85" t="str">
        <f t="shared" si="20"/>
        <v/>
      </c>
      <c r="F167" s="85" t="str">
        <f t="shared" si="14"/>
        <v/>
      </c>
      <c r="G167" s="69" t="str">
        <f t="shared" si="15"/>
        <v/>
      </c>
    </row>
    <row r="168" spans="1:7" x14ac:dyDescent="0.25">
      <c r="A168" s="84" t="str">
        <f t="shared" si="16"/>
        <v/>
      </c>
      <c r="B168" s="75" t="str">
        <f t="shared" si="17"/>
        <v/>
      </c>
      <c r="C168" s="69" t="str">
        <f t="shared" si="18"/>
        <v/>
      </c>
      <c r="D168" s="85" t="str">
        <f t="shared" si="19"/>
        <v/>
      </c>
      <c r="E168" s="85" t="str">
        <f t="shared" si="20"/>
        <v/>
      </c>
      <c r="F168" s="85" t="str">
        <f t="shared" si="14"/>
        <v/>
      </c>
      <c r="G168" s="69" t="str">
        <f t="shared" si="15"/>
        <v/>
      </c>
    </row>
    <row r="169" spans="1:7" x14ac:dyDescent="0.25">
      <c r="A169" s="84" t="str">
        <f t="shared" si="16"/>
        <v/>
      </c>
      <c r="B169" s="75" t="str">
        <f t="shared" si="17"/>
        <v/>
      </c>
      <c r="C169" s="69" t="str">
        <f t="shared" si="18"/>
        <v/>
      </c>
      <c r="D169" s="85" t="str">
        <f t="shared" si="19"/>
        <v/>
      </c>
      <c r="E169" s="85" t="str">
        <f t="shared" si="20"/>
        <v/>
      </c>
      <c r="F169" s="85" t="str">
        <f t="shared" si="14"/>
        <v/>
      </c>
      <c r="G169" s="69" t="str">
        <f t="shared" si="15"/>
        <v/>
      </c>
    </row>
    <row r="170" spans="1:7" x14ac:dyDescent="0.25">
      <c r="A170" s="84" t="str">
        <f t="shared" si="16"/>
        <v/>
      </c>
      <c r="B170" s="75" t="str">
        <f t="shared" si="17"/>
        <v/>
      </c>
      <c r="C170" s="69" t="str">
        <f t="shared" si="18"/>
        <v/>
      </c>
      <c r="D170" s="85" t="str">
        <f t="shared" si="19"/>
        <v/>
      </c>
      <c r="E170" s="85" t="str">
        <f t="shared" si="20"/>
        <v/>
      </c>
      <c r="F170" s="85" t="str">
        <f t="shared" si="14"/>
        <v/>
      </c>
      <c r="G170" s="69" t="str">
        <f t="shared" si="15"/>
        <v/>
      </c>
    </row>
    <row r="171" spans="1:7" x14ac:dyDescent="0.25">
      <c r="A171" s="84" t="str">
        <f t="shared" si="16"/>
        <v/>
      </c>
      <c r="B171" s="75" t="str">
        <f t="shared" si="17"/>
        <v/>
      </c>
      <c r="C171" s="69" t="str">
        <f t="shared" si="18"/>
        <v/>
      </c>
      <c r="D171" s="85" t="str">
        <f t="shared" si="19"/>
        <v/>
      </c>
      <c r="E171" s="85" t="str">
        <f t="shared" si="20"/>
        <v/>
      </c>
      <c r="F171" s="85" t="str">
        <f t="shared" si="14"/>
        <v/>
      </c>
      <c r="G171" s="69" t="str">
        <f t="shared" si="15"/>
        <v/>
      </c>
    </row>
    <row r="172" spans="1:7" x14ac:dyDescent="0.25">
      <c r="A172" s="84" t="str">
        <f t="shared" si="16"/>
        <v/>
      </c>
      <c r="B172" s="75" t="str">
        <f t="shared" si="17"/>
        <v/>
      </c>
      <c r="C172" s="69" t="str">
        <f t="shared" si="18"/>
        <v/>
      </c>
      <c r="D172" s="85" t="str">
        <f t="shared" si="19"/>
        <v/>
      </c>
      <c r="E172" s="85" t="str">
        <f t="shared" si="20"/>
        <v/>
      </c>
      <c r="F172" s="85" t="str">
        <f t="shared" si="14"/>
        <v/>
      </c>
      <c r="G172" s="69" t="str">
        <f t="shared" si="15"/>
        <v/>
      </c>
    </row>
    <row r="173" spans="1:7" x14ac:dyDescent="0.25">
      <c r="A173" s="84" t="str">
        <f t="shared" si="16"/>
        <v/>
      </c>
      <c r="B173" s="75" t="str">
        <f t="shared" si="17"/>
        <v/>
      </c>
      <c r="C173" s="69" t="str">
        <f t="shared" si="18"/>
        <v/>
      </c>
      <c r="D173" s="85" t="str">
        <f t="shared" si="19"/>
        <v/>
      </c>
      <c r="E173" s="85" t="str">
        <f t="shared" si="20"/>
        <v/>
      </c>
      <c r="F173" s="85" t="str">
        <f t="shared" si="14"/>
        <v/>
      </c>
      <c r="G173" s="69" t="str">
        <f t="shared" si="15"/>
        <v/>
      </c>
    </row>
    <row r="174" spans="1:7" x14ac:dyDescent="0.25">
      <c r="A174" s="84" t="str">
        <f t="shared" si="16"/>
        <v/>
      </c>
      <c r="B174" s="75" t="str">
        <f t="shared" si="17"/>
        <v/>
      </c>
      <c r="C174" s="69" t="str">
        <f t="shared" si="18"/>
        <v/>
      </c>
      <c r="D174" s="85" t="str">
        <f t="shared" si="19"/>
        <v/>
      </c>
      <c r="E174" s="85" t="str">
        <f t="shared" si="20"/>
        <v/>
      </c>
      <c r="F174" s="85" t="str">
        <f t="shared" si="14"/>
        <v/>
      </c>
      <c r="G174" s="69" t="str">
        <f t="shared" si="15"/>
        <v/>
      </c>
    </row>
    <row r="175" spans="1:7" x14ac:dyDescent="0.25">
      <c r="A175" s="84" t="str">
        <f t="shared" si="16"/>
        <v/>
      </c>
      <c r="B175" s="75" t="str">
        <f t="shared" si="17"/>
        <v/>
      </c>
      <c r="C175" s="69" t="str">
        <f t="shared" si="18"/>
        <v/>
      </c>
      <c r="D175" s="85" t="str">
        <f t="shared" si="19"/>
        <v/>
      </c>
      <c r="E175" s="85" t="str">
        <f t="shared" si="20"/>
        <v/>
      </c>
      <c r="F175" s="85" t="str">
        <f t="shared" si="14"/>
        <v/>
      </c>
      <c r="G175" s="69" t="str">
        <f t="shared" si="15"/>
        <v/>
      </c>
    </row>
    <row r="176" spans="1:7" x14ac:dyDescent="0.25">
      <c r="A176" s="84" t="str">
        <f t="shared" si="16"/>
        <v/>
      </c>
      <c r="B176" s="75" t="str">
        <f t="shared" si="17"/>
        <v/>
      </c>
      <c r="C176" s="69" t="str">
        <f t="shared" si="18"/>
        <v/>
      </c>
      <c r="D176" s="85" t="str">
        <f t="shared" si="19"/>
        <v/>
      </c>
      <c r="E176" s="85" t="str">
        <f t="shared" si="20"/>
        <v/>
      </c>
      <c r="F176" s="85" t="str">
        <f t="shared" si="14"/>
        <v/>
      </c>
      <c r="G176" s="69" t="str">
        <f t="shared" si="15"/>
        <v/>
      </c>
    </row>
    <row r="177" spans="1:7" x14ac:dyDescent="0.25">
      <c r="A177" s="84" t="str">
        <f t="shared" si="16"/>
        <v/>
      </c>
      <c r="B177" s="75" t="str">
        <f t="shared" si="17"/>
        <v/>
      </c>
      <c r="C177" s="69" t="str">
        <f t="shared" si="18"/>
        <v/>
      </c>
      <c r="D177" s="85" t="str">
        <f t="shared" si="19"/>
        <v/>
      </c>
      <c r="E177" s="85" t="str">
        <f t="shared" si="20"/>
        <v/>
      </c>
      <c r="F177" s="85" t="str">
        <f t="shared" si="14"/>
        <v/>
      </c>
      <c r="G177" s="69" t="str">
        <f t="shared" si="15"/>
        <v/>
      </c>
    </row>
    <row r="178" spans="1:7" x14ac:dyDescent="0.25">
      <c r="A178" s="84" t="str">
        <f t="shared" si="16"/>
        <v/>
      </c>
      <c r="B178" s="75" t="str">
        <f t="shared" si="17"/>
        <v/>
      </c>
      <c r="C178" s="69" t="str">
        <f t="shared" si="18"/>
        <v/>
      </c>
      <c r="D178" s="85" t="str">
        <f t="shared" si="19"/>
        <v/>
      </c>
      <c r="E178" s="85" t="str">
        <f t="shared" si="20"/>
        <v/>
      </c>
      <c r="F178" s="85" t="str">
        <f t="shared" si="14"/>
        <v/>
      </c>
      <c r="G178" s="69" t="str">
        <f t="shared" si="15"/>
        <v/>
      </c>
    </row>
    <row r="179" spans="1:7" x14ac:dyDescent="0.25">
      <c r="A179" s="84" t="str">
        <f t="shared" si="16"/>
        <v/>
      </c>
      <c r="B179" s="75" t="str">
        <f t="shared" si="17"/>
        <v/>
      </c>
      <c r="C179" s="69" t="str">
        <f t="shared" si="18"/>
        <v/>
      </c>
      <c r="D179" s="85" t="str">
        <f t="shared" si="19"/>
        <v/>
      </c>
      <c r="E179" s="85" t="str">
        <f t="shared" si="20"/>
        <v/>
      </c>
      <c r="F179" s="85" t="str">
        <f t="shared" si="14"/>
        <v/>
      </c>
      <c r="G179" s="69" t="str">
        <f t="shared" si="15"/>
        <v/>
      </c>
    </row>
    <row r="180" spans="1:7" x14ac:dyDescent="0.25">
      <c r="A180" s="84" t="str">
        <f t="shared" si="16"/>
        <v/>
      </c>
      <c r="B180" s="75" t="str">
        <f t="shared" si="17"/>
        <v/>
      </c>
      <c r="C180" s="69" t="str">
        <f t="shared" si="18"/>
        <v/>
      </c>
      <c r="D180" s="85" t="str">
        <f t="shared" si="19"/>
        <v/>
      </c>
      <c r="E180" s="85" t="str">
        <f t="shared" si="20"/>
        <v/>
      </c>
      <c r="F180" s="85" t="str">
        <f t="shared" si="14"/>
        <v/>
      </c>
      <c r="G180" s="69" t="str">
        <f t="shared" si="15"/>
        <v/>
      </c>
    </row>
    <row r="181" spans="1:7" x14ac:dyDescent="0.25">
      <c r="A181" s="84" t="str">
        <f t="shared" si="16"/>
        <v/>
      </c>
      <c r="B181" s="75" t="str">
        <f t="shared" si="17"/>
        <v/>
      </c>
      <c r="C181" s="69" t="str">
        <f t="shared" si="18"/>
        <v/>
      </c>
      <c r="D181" s="85" t="str">
        <f t="shared" si="19"/>
        <v/>
      </c>
      <c r="E181" s="85" t="str">
        <f t="shared" si="20"/>
        <v/>
      </c>
      <c r="F181" s="85" t="str">
        <f t="shared" si="14"/>
        <v/>
      </c>
      <c r="G181" s="69" t="str">
        <f t="shared" si="15"/>
        <v/>
      </c>
    </row>
    <row r="182" spans="1:7" x14ac:dyDescent="0.25">
      <c r="A182" s="84" t="str">
        <f t="shared" si="16"/>
        <v/>
      </c>
      <c r="B182" s="75" t="str">
        <f t="shared" si="17"/>
        <v/>
      </c>
      <c r="C182" s="69" t="str">
        <f t="shared" si="18"/>
        <v/>
      </c>
      <c r="D182" s="85" t="str">
        <f t="shared" si="19"/>
        <v/>
      </c>
      <c r="E182" s="85" t="str">
        <f t="shared" si="20"/>
        <v/>
      </c>
      <c r="F182" s="85" t="str">
        <f t="shared" si="14"/>
        <v/>
      </c>
      <c r="G182" s="69" t="str">
        <f t="shared" si="15"/>
        <v/>
      </c>
    </row>
    <row r="183" spans="1:7" x14ac:dyDescent="0.25">
      <c r="A183" s="84" t="str">
        <f t="shared" si="16"/>
        <v/>
      </c>
      <c r="B183" s="75" t="str">
        <f t="shared" si="17"/>
        <v/>
      </c>
      <c r="C183" s="69" t="str">
        <f t="shared" si="18"/>
        <v/>
      </c>
      <c r="D183" s="85" t="str">
        <f t="shared" si="19"/>
        <v/>
      </c>
      <c r="E183" s="85" t="str">
        <f t="shared" si="20"/>
        <v/>
      </c>
      <c r="F183" s="85" t="str">
        <f t="shared" si="14"/>
        <v/>
      </c>
      <c r="G183" s="69" t="str">
        <f t="shared" si="15"/>
        <v/>
      </c>
    </row>
    <row r="184" spans="1:7" x14ac:dyDescent="0.25">
      <c r="A184" s="84" t="str">
        <f t="shared" si="16"/>
        <v/>
      </c>
      <c r="B184" s="75" t="str">
        <f t="shared" si="17"/>
        <v/>
      </c>
      <c r="C184" s="69" t="str">
        <f t="shared" si="18"/>
        <v/>
      </c>
      <c r="D184" s="85" t="str">
        <f t="shared" si="19"/>
        <v/>
      </c>
      <c r="E184" s="85" t="str">
        <f t="shared" si="20"/>
        <v/>
      </c>
      <c r="F184" s="85" t="str">
        <f t="shared" si="14"/>
        <v/>
      </c>
      <c r="G184" s="69" t="str">
        <f t="shared" si="15"/>
        <v/>
      </c>
    </row>
    <row r="185" spans="1:7" x14ac:dyDescent="0.25">
      <c r="A185" s="84" t="str">
        <f t="shared" si="16"/>
        <v/>
      </c>
      <c r="B185" s="75" t="str">
        <f t="shared" si="17"/>
        <v/>
      </c>
      <c r="C185" s="69" t="str">
        <f t="shared" si="18"/>
        <v/>
      </c>
      <c r="D185" s="85" t="str">
        <f t="shared" si="19"/>
        <v/>
      </c>
      <c r="E185" s="85" t="str">
        <f t="shared" si="20"/>
        <v/>
      </c>
      <c r="F185" s="85" t="str">
        <f t="shared" si="14"/>
        <v/>
      </c>
      <c r="G185" s="69" t="str">
        <f t="shared" si="15"/>
        <v/>
      </c>
    </row>
    <row r="186" spans="1:7" x14ac:dyDescent="0.25">
      <c r="A186" s="84" t="str">
        <f t="shared" si="16"/>
        <v/>
      </c>
      <c r="B186" s="75" t="str">
        <f t="shared" si="17"/>
        <v/>
      </c>
      <c r="C186" s="69" t="str">
        <f t="shared" si="18"/>
        <v/>
      </c>
      <c r="D186" s="85" t="str">
        <f t="shared" si="19"/>
        <v/>
      </c>
      <c r="E186" s="85" t="str">
        <f t="shared" si="20"/>
        <v/>
      </c>
      <c r="F186" s="85" t="str">
        <f t="shared" si="14"/>
        <v/>
      </c>
      <c r="G186" s="69" t="str">
        <f t="shared" si="15"/>
        <v/>
      </c>
    </row>
    <row r="187" spans="1:7" x14ac:dyDescent="0.25">
      <c r="A187" s="84" t="str">
        <f t="shared" si="16"/>
        <v/>
      </c>
      <c r="B187" s="75" t="str">
        <f t="shared" si="17"/>
        <v/>
      </c>
      <c r="C187" s="69" t="str">
        <f t="shared" si="18"/>
        <v/>
      </c>
      <c r="D187" s="85" t="str">
        <f t="shared" si="19"/>
        <v/>
      </c>
      <c r="E187" s="85" t="str">
        <f t="shared" si="20"/>
        <v/>
      </c>
      <c r="F187" s="85" t="str">
        <f t="shared" si="14"/>
        <v/>
      </c>
      <c r="G187" s="69" t="str">
        <f t="shared" si="15"/>
        <v/>
      </c>
    </row>
    <row r="188" spans="1:7" x14ac:dyDescent="0.25">
      <c r="A188" s="84" t="str">
        <f t="shared" si="16"/>
        <v/>
      </c>
      <c r="B188" s="75" t="str">
        <f t="shared" si="17"/>
        <v/>
      </c>
      <c r="C188" s="69" t="str">
        <f t="shared" si="18"/>
        <v/>
      </c>
      <c r="D188" s="85" t="str">
        <f t="shared" si="19"/>
        <v/>
      </c>
      <c r="E188" s="85" t="str">
        <f t="shared" si="20"/>
        <v/>
      </c>
      <c r="F188" s="85" t="str">
        <f t="shared" si="14"/>
        <v/>
      </c>
      <c r="G188" s="69" t="str">
        <f t="shared" si="15"/>
        <v/>
      </c>
    </row>
    <row r="189" spans="1:7" x14ac:dyDescent="0.25">
      <c r="A189" s="84" t="str">
        <f t="shared" si="16"/>
        <v/>
      </c>
      <c r="B189" s="75" t="str">
        <f t="shared" si="17"/>
        <v/>
      </c>
      <c r="C189" s="69" t="str">
        <f t="shared" si="18"/>
        <v/>
      </c>
      <c r="D189" s="85" t="str">
        <f t="shared" si="19"/>
        <v/>
      </c>
      <c r="E189" s="85" t="str">
        <f t="shared" si="20"/>
        <v/>
      </c>
      <c r="F189" s="85" t="str">
        <f t="shared" si="14"/>
        <v/>
      </c>
      <c r="G189" s="69" t="str">
        <f t="shared" si="15"/>
        <v/>
      </c>
    </row>
    <row r="190" spans="1:7" x14ac:dyDescent="0.25">
      <c r="A190" s="84" t="str">
        <f t="shared" si="16"/>
        <v/>
      </c>
      <c r="B190" s="75" t="str">
        <f t="shared" si="17"/>
        <v/>
      </c>
      <c r="C190" s="69" t="str">
        <f t="shared" si="18"/>
        <v/>
      </c>
      <c r="D190" s="85" t="str">
        <f t="shared" si="19"/>
        <v/>
      </c>
      <c r="E190" s="85" t="str">
        <f t="shared" si="20"/>
        <v/>
      </c>
      <c r="F190" s="85" t="str">
        <f t="shared" si="14"/>
        <v/>
      </c>
      <c r="G190" s="69" t="str">
        <f t="shared" si="15"/>
        <v/>
      </c>
    </row>
    <row r="191" spans="1:7" x14ac:dyDescent="0.25">
      <c r="A191" s="84" t="str">
        <f t="shared" si="16"/>
        <v/>
      </c>
      <c r="B191" s="75" t="str">
        <f t="shared" si="17"/>
        <v/>
      </c>
      <c r="C191" s="69" t="str">
        <f t="shared" si="18"/>
        <v/>
      </c>
      <c r="D191" s="85" t="str">
        <f t="shared" si="19"/>
        <v/>
      </c>
      <c r="E191" s="85" t="str">
        <f t="shared" si="20"/>
        <v/>
      </c>
      <c r="F191" s="85" t="str">
        <f t="shared" si="14"/>
        <v/>
      </c>
      <c r="G191" s="69" t="str">
        <f t="shared" si="15"/>
        <v/>
      </c>
    </row>
    <row r="192" spans="1:7" x14ac:dyDescent="0.25">
      <c r="A192" s="84" t="str">
        <f t="shared" si="16"/>
        <v/>
      </c>
      <c r="B192" s="75" t="str">
        <f t="shared" si="17"/>
        <v/>
      </c>
      <c r="C192" s="69" t="str">
        <f t="shared" si="18"/>
        <v/>
      </c>
      <c r="D192" s="85" t="str">
        <f t="shared" si="19"/>
        <v/>
      </c>
      <c r="E192" s="85" t="str">
        <f t="shared" si="20"/>
        <v/>
      </c>
      <c r="F192" s="85" t="str">
        <f t="shared" si="14"/>
        <v/>
      </c>
      <c r="G192" s="69" t="str">
        <f t="shared" si="15"/>
        <v/>
      </c>
    </row>
    <row r="193" spans="1:7" x14ac:dyDescent="0.25">
      <c r="A193" s="84" t="str">
        <f t="shared" si="16"/>
        <v/>
      </c>
      <c r="B193" s="75" t="str">
        <f t="shared" si="17"/>
        <v/>
      </c>
      <c r="C193" s="69" t="str">
        <f t="shared" si="18"/>
        <v/>
      </c>
      <c r="D193" s="85" t="str">
        <f t="shared" si="19"/>
        <v/>
      </c>
      <c r="E193" s="85" t="str">
        <f t="shared" si="20"/>
        <v/>
      </c>
      <c r="F193" s="85" t="str">
        <f t="shared" si="14"/>
        <v/>
      </c>
      <c r="G193" s="69" t="str">
        <f t="shared" si="15"/>
        <v/>
      </c>
    </row>
    <row r="194" spans="1:7" x14ac:dyDescent="0.25">
      <c r="A194" s="84" t="str">
        <f t="shared" si="16"/>
        <v/>
      </c>
      <c r="B194" s="75" t="str">
        <f t="shared" si="17"/>
        <v/>
      </c>
      <c r="C194" s="69" t="str">
        <f t="shared" si="18"/>
        <v/>
      </c>
      <c r="D194" s="85" t="str">
        <f t="shared" si="19"/>
        <v/>
      </c>
      <c r="E194" s="85" t="str">
        <f t="shared" si="20"/>
        <v/>
      </c>
      <c r="F194" s="85" t="str">
        <f t="shared" si="14"/>
        <v/>
      </c>
      <c r="G194" s="69" t="str">
        <f t="shared" si="15"/>
        <v/>
      </c>
    </row>
    <row r="195" spans="1:7" x14ac:dyDescent="0.25">
      <c r="A195" s="84" t="str">
        <f t="shared" si="16"/>
        <v/>
      </c>
      <c r="B195" s="75" t="str">
        <f t="shared" si="17"/>
        <v/>
      </c>
      <c r="C195" s="69" t="str">
        <f t="shared" si="18"/>
        <v/>
      </c>
      <c r="D195" s="85" t="str">
        <f t="shared" si="19"/>
        <v/>
      </c>
      <c r="E195" s="85" t="str">
        <f t="shared" si="20"/>
        <v/>
      </c>
      <c r="F195" s="85" t="str">
        <f t="shared" si="14"/>
        <v/>
      </c>
      <c r="G195" s="69" t="str">
        <f t="shared" si="15"/>
        <v/>
      </c>
    </row>
    <row r="196" spans="1:7" x14ac:dyDescent="0.25">
      <c r="A196" s="84" t="str">
        <f t="shared" si="16"/>
        <v/>
      </c>
      <c r="B196" s="75" t="str">
        <f t="shared" si="17"/>
        <v/>
      </c>
      <c r="C196" s="69" t="str">
        <f t="shared" si="18"/>
        <v/>
      </c>
      <c r="D196" s="85" t="str">
        <f t="shared" si="19"/>
        <v/>
      </c>
      <c r="E196" s="85" t="str">
        <f t="shared" si="20"/>
        <v/>
      </c>
      <c r="F196" s="85" t="str">
        <f t="shared" si="14"/>
        <v/>
      </c>
      <c r="G196" s="69" t="str">
        <f t="shared" si="15"/>
        <v/>
      </c>
    </row>
    <row r="197" spans="1:7" x14ac:dyDescent="0.25">
      <c r="A197" s="84" t="str">
        <f t="shared" si="16"/>
        <v/>
      </c>
      <c r="B197" s="75" t="str">
        <f t="shared" si="17"/>
        <v/>
      </c>
      <c r="C197" s="69" t="str">
        <f t="shared" si="18"/>
        <v/>
      </c>
      <c r="D197" s="85" t="str">
        <f t="shared" si="19"/>
        <v/>
      </c>
      <c r="E197" s="85" t="str">
        <f t="shared" si="20"/>
        <v/>
      </c>
      <c r="F197" s="85" t="str">
        <f t="shared" si="14"/>
        <v/>
      </c>
      <c r="G197" s="69" t="str">
        <f t="shared" si="15"/>
        <v/>
      </c>
    </row>
    <row r="198" spans="1:7" x14ac:dyDescent="0.25">
      <c r="A198" s="84" t="str">
        <f t="shared" si="16"/>
        <v/>
      </c>
      <c r="B198" s="75" t="str">
        <f t="shared" si="17"/>
        <v/>
      </c>
      <c r="C198" s="69" t="str">
        <f t="shared" si="18"/>
        <v/>
      </c>
      <c r="D198" s="85" t="str">
        <f t="shared" si="19"/>
        <v/>
      </c>
      <c r="E198" s="85" t="str">
        <f t="shared" si="20"/>
        <v/>
      </c>
      <c r="F198" s="85" t="str">
        <f t="shared" si="14"/>
        <v/>
      </c>
      <c r="G198" s="69" t="str">
        <f t="shared" si="15"/>
        <v/>
      </c>
    </row>
    <row r="199" spans="1:7" x14ac:dyDescent="0.25">
      <c r="A199" s="84" t="str">
        <f t="shared" si="16"/>
        <v/>
      </c>
      <c r="B199" s="75" t="str">
        <f t="shared" si="17"/>
        <v/>
      </c>
      <c r="C199" s="69" t="str">
        <f t="shared" si="18"/>
        <v/>
      </c>
      <c r="D199" s="85" t="str">
        <f t="shared" si="19"/>
        <v/>
      </c>
      <c r="E199" s="85" t="str">
        <f t="shared" si="20"/>
        <v/>
      </c>
      <c r="F199" s="85" t="str">
        <f t="shared" si="14"/>
        <v/>
      </c>
      <c r="G199" s="69" t="str">
        <f t="shared" si="15"/>
        <v/>
      </c>
    </row>
    <row r="200" spans="1:7" x14ac:dyDescent="0.25">
      <c r="A200" s="84" t="str">
        <f t="shared" si="16"/>
        <v/>
      </c>
      <c r="B200" s="75" t="str">
        <f t="shared" si="17"/>
        <v/>
      </c>
      <c r="C200" s="69" t="str">
        <f t="shared" si="18"/>
        <v/>
      </c>
      <c r="D200" s="85" t="str">
        <f t="shared" si="19"/>
        <v/>
      </c>
      <c r="E200" s="85" t="str">
        <f t="shared" si="20"/>
        <v/>
      </c>
      <c r="F200" s="85" t="str">
        <f t="shared" si="14"/>
        <v/>
      </c>
      <c r="G200" s="69" t="str">
        <f t="shared" si="15"/>
        <v/>
      </c>
    </row>
    <row r="201" spans="1:7" x14ac:dyDescent="0.25">
      <c r="A201" s="84" t="str">
        <f t="shared" si="16"/>
        <v/>
      </c>
      <c r="B201" s="75" t="str">
        <f t="shared" si="17"/>
        <v/>
      </c>
      <c r="C201" s="69" t="str">
        <f t="shared" si="18"/>
        <v/>
      </c>
      <c r="D201" s="85" t="str">
        <f t="shared" si="19"/>
        <v/>
      </c>
      <c r="E201" s="85" t="str">
        <f t="shared" si="20"/>
        <v/>
      </c>
      <c r="F201" s="85" t="str">
        <f t="shared" si="14"/>
        <v/>
      </c>
      <c r="G201" s="69" t="str">
        <f t="shared" si="15"/>
        <v/>
      </c>
    </row>
    <row r="202" spans="1:7" x14ac:dyDescent="0.25">
      <c r="A202" s="84" t="str">
        <f t="shared" si="16"/>
        <v/>
      </c>
      <c r="B202" s="75" t="str">
        <f t="shared" si="17"/>
        <v/>
      </c>
      <c r="C202" s="69" t="str">
        <f t="shared" si="18"/>
        <v/>
      </c>
      <c r="D202" s="85" t="str">
        <f t="shared" si="19"/>
        <v/>
      </c>
      <c r="E202" s="85" t="str">
        <f t="shared" si="20"/>
        <v/>
      </c>
      <c r="F202" s="85" t="str">
        <f t="shared" si="14"/>
        <v/>
      </c>
      <c r="G202" s="69" t="str">
        <f t="shared" si="15"/>
        <v/>
      </c>
    </row>
    <row r="203" spans="1:7" x14ac:dyDescent="0.25">
      <c r="A203" s="84" t="str">
        <f t="shared" si="16"/>
        <v/>
      </c>
      <c r="B203" s="75" t="str">
        <f t="shared" si="17"/>
        <v/>
      </c>
      <c r="C203" s="69" t="str">
        <f t="shared" si="18"/>
        <v/>
      </c>
      <c r="D203" s="85" t="str">
        <f t="shared" si="19"/>
        <v/>
      </c>
      <c r="E203" s="85" t="str">
        <f t="shared" si="20"/>
        <v/>
      </c>
      <c r="F203" s="85" t="str">
        <f t="shared" si="14"/>
        <v/>
      </c>
      <c r="G203" s="69" t="str">
        <f t="shared" si="15"/>
        <v/>
      </c>
    </row>
    <row r="204" spans="1:7" x14ac:dyDescent="0.25">
      <c r="A204" s="84" t="str">
        <f t="shared" si="16"/>
        <v/>
      </c>
      <c r="B204" s="75" t="str">
        <f t="shared" si="17"/>
        <v/>
      </c>
      <c r="C204" s="69" t="str">
        <f t="shared" si="18"/>
        <v/>
      </c>
      <c r="D204" s="85" t="str">
        <f t="shared" si="19"/>
        <v/>
      </c>
      <c r="E204" s="85" t="str">
        <f t="shared" si="20"/>
        <v/>
      </c>
      <c r="F204" s="85" t="str">
        <f t="shared" si="14"/>
        <v/>
      </c>
      <c r="G204" s="69" t="str">
        <f t="shared" si="15"/>
        <v/>
      </c>
    </row>
    <row r="205" spans="1:7" x14ac:dyDescent="0.25">
      <c r="A205" s="84" t="str">
        <f t="shared" si="16"/>
        <v/>
      </c>
      <c r="B205" s="75" t="str">
        <f t="shared" si="17"/>
        <v/>
      </c>
      <c r="C205" s="69" t="str">
        <f t="shared" si="18"/>
        <v/>
      </c>
      <c r="D205" s="85" t="str">
        <f t="shared" si="19"/>
        <v/>
      </c>
      <c r="E205" s="85" t="str">
        <f t="shared" si="20"/>
        <v/>
      </c>
      <c r="F205" s="85" t="str">
        <f t="shared" si="14"/>
        <v/>
      </c>
      <c r="G205" s="69" t="str">
        <f t="shared" si="15"/>
        <v/>
      </c>
    </row>
    <row r="206" spans="1:7" x14ac:dyDescent="0.25">
      <c r="A206" s="84" t="str">
        <f t="shared" si="16"/>
        <v/>
      </c>
      <c r="B206" s="75" t="str">
        <f t="shared" si="17"/>
        <v/>
      </c>
      <c r="C206" s="69" t="str">
        <f t="shared" si="18"/>
        <v/>
      </c>
      <c r="D206" s="85" t="str">
        <f t="shared" si="19"/>
        <v/>
      </c>
      <c r="E206" s="85" t="str">
        <f t="shared" si="20"/>
        <v/>
      </c>
      <c r="F206" s="85" t="str">
        <f t="shared" si="14"/>
        <v/>
      </c>
      <c r="G206" s="69" t="str">
        <f t="shared" si="15"/>
        <v/>
      </c>
    </row>
    <row r="207" spans="1:7" x14ac:dyDescent="0.25">
      <c r="A207" s="84" t="str">
        <f t="shared" si="16"/>
        <v/>
      </c>
      <c r="B207" s="75" t="str">
        <f t="shared" si="17"/>
        <v/>
      </c>
      <c r="C207" s="69" t="str">
        <f t="shared" si="18"/>
        <v/>
      </c>
      <c r="D207" s="85" t="str">
        <f t="shared" si="19"/>
        <v/>
      </c>
      <c r="E207" s="85" t="str">
        <f t="shared" si="20"/>
        <v/>
      </c>
      <c r="F207" s="85" t="str">
        <f t="shared" si="14"/>
        <v/>
      </c>
      <c r="G207" s="69" t="str">
        <f t="shared" si="15"/>
        <v/>
      </c>
    </row>
    <row r="208" spans="1:7" x14ac:dyDescent="0.25">
      <c r="A208" s="84" t="str">
        <f t="shared" si="16"/>
        <v/>
      </c>
      <c r="B208" s="75" t="str">
        <f t="shared" si="17"/>
        <v/>
      </c>
      <c r="C208" s="69" t="str">
        <f t="shared" si="18"/>
        <v/>
      </c>
      <c r="D208" s="85" t="str">
        <f t="shared" si="19"/>
        <v/>
      </c>
      <c r="E208" s="85" t="str">
        <f t="shared" si="20"/>
        <v/>
      </c>
      <c r="F208" s="85" t="str">
        <f t="shared" ref="F208:F271" si="21">IF(B208="","",SUM(D208:E208))</f>
        <v/>
      </c>
      <c r="G208" s="69" t="str">
        <f t="shared" ref="G208:G271" si="22">IF(B208="","",SUM(C208)-SUM(E208))</f>
        <v/>
      </c>
    </row>
    <row r="209" spans="1:7" x14ac:dyDescent="0.25">
      <c r="A209" s="84" t="str">
        <f t="shared" ref="A209:A272" si="23">IF(B209="","",EDATE(A208,1))</f>
        <v/>
      </c>
      <c r="B209" s="75" t="str">
        <f t="shared" ref="B209:B272" si="24">IF(B208="","",IF(SUM(B208)+1&lt;=$E$7,SUM(B208)+1,""))</f>
        <v/>
      </c>
      <c r="C209" s="69" t="str">
        <f t="shared" ref="C209:C272" si="25">IF(B209="","",G208)</f>
        <v/>
      </c>
      <c r="D209" s="85" t="str">
        <f t="shared" ref="D209:D272" si="26">IF(B209="","",IPMT($E$11/12,B209,$E$7,-$E$8,$E$9,0))</f>
        <v/>
      </c>
      <c r="E209" s="85" t="str">
        <f t="shared" ref="E209:E272" si="27">IF(B209="","",PPMT($E$11/12,B209,$E$7,-$E$8,$E$9,0))</f>
        <v/>
      </c>
      <c r="F209" s="85" t="str">
        <f t="shared" si="21"/>
        <v/>
      </c>
      <c r="G209" s="69" t="str">
        <f t="shared" si="22"/>
        <v/>
      </c>
    </row>
    <row r="210" spans="1:7" x14ac:dyDescent="0.25">
      <c r="A210" s="84" t="str">
        <f t="shared" si="23"/>
        <v/>
      </c>
      <c r="B210" s="75" t="str">
        <f t="shared" si="24"/>
        <v/>
      </c>
      <c r="C210" s="69" t="str">
        <f t="shared" si="25"/>
        <v/>
      </c>
      <c r="D210" s="85" t="str">
        <f t="shared" si="26"/>
        <v/>
      </c>
      <c r="E210" s="85" t="str">
        <f t="shared" si="27"/>
        <v/>
      </c>
      <c r="F210" s="85" t="str">
        <f t="shared" si="21"/>
        <v/>
      </c>
      <c r="G210" s="69" t="str">
        <f t="shared" si="22"/>
        <v/>
      </c>
    </row>
    <row r="211" spans="1:7" x14ac:dyDescent="0.25">
      <c r="A211" s="84" t="str">
        <f t="shared" si="23"/>
        <v/>
      </c>
      <c r="B211" s="75" t="str">
        <f t="shared" si="24"/>
        <v/>
      </c>
      <c r="C211" s="69" t="str">
        <f t="shared" si="25"/>
        <v/>
      </c>
      <c r="D211" s="85" t="str">
        <f t="shared" si="26"/>
        <v/>
      </c>
      <c r="E211" s="85" t="str">
        <f t="shared" si="27"/>
        <v/>
      </c>
      <c r="F211" s="85" t="str">
        <f t="shared" si="21"/>
        <v/>
      </c>
      <c r="G211" s="69" t="str">
        <f t="shared" si="22"/>
        <v/>
      </c>
    </row>
    <row r="212" spans="1:7" x14ac:dyDescent="0.25">
      <c r="A212" s="84" t="str">
        <f t="shared" si="23"/>
        <v/>
      </c>
      <c r="B212" s="75" t="str">
        <f t="shared" si="24"/>
        <v/>
      </c>
      <c r="C212" s="69" t="str">
        <f t="shared" si="25"/>
        <v/>
      </c>
      <c r="D212" s="85" t="str">
        <f t="shared" si="26"/>
        <v/>
      </c>
      <c r="E212" s="85" t="str">
        <f t="shared" si="27"/>
        <v/>
      </c>
      <c r="F212" s="85" t="str">
        <f t="shared" si="21"/>
        <v/>
      </c>
      <c r="G212" s="69" t="str">
        <f t="shared" si="22"/>
        <v/>
      </c>
    </row>
    <row r="213" spans="1:7" x14ac:dyDescent="0.25">
      <c r="A213" s="84" t="str">
        <f t="shared" si="23"/>
        <v/>
      </c>
      <c r="B213" s="75" t="str">
        <f t="shared" si="24"/>
        <v/>
      </c>
      <c r="C213" s="69" t="str">
        <f t="shared" si="25"/>
        <v/>
      </c>
      <c r="D213" s="85" t="str">
        <f t="shared" si="26"/>
        <v/>
      </c>
      <c r="E213" s="85" t="str">
        <f t="shared" si="27"/>
        <v/>
      </c>
      <c r="F213" s="85" t="str">
        <f t="shared" si="21"/>
        <v/>
      </c>
      <c r="G213" s="69" t="str">
        <f t="shared" si="22"/>
        <v/>
      </c>
    </row>
    <row r="214" spans="1:7" x14ac:dyDescent="0.25">
      <c r="A214" s="84" t="str">
        <f t="shared" si="23"/>
        <v/>
      </c>
      <c r="B214" s="75" t="str">
        <f t="shared" si="24"/>
        <v/>
      </c>
      <c r="C214" s="69" t="str">
        <f t="shared" si="25"/>
        <v/>
      </c>
      <c r="D214" s="85" t="str">
        <f t="shared" si="26"/>
        <v/>
      </c>
      <c r="E214" s="85" t="str">
        <f t="shared" si="27"/>
        <v/>
      </c>
      <c r="F214" s="85" t="str">
        <f t="shared" si="21"/>
        <v/>
      </c>
      <c r="G214" s="69" t="str">
        <f t="shared" si="22"/>
        <v/>
      </c>
    </row>
    <row r="215" spans="1:7" x14ac:dyDescent="0.25">
      <c r="A215" s="84" t="str">
        <f t="shared" si="23"/>
        <v/>
      </c>
      <c r="B215" s="75" t="str">
        <f t="shared" si="24"/>
        <v/>
      </c>
      <c r="C215" s="69" t="str">
        <f t="shared" si="25"/>
        <v/>
      </c>
      <c r="D215" s="85" t="str">
        <f t="shared" si="26"/>
        <v/>
      </c>
      <c r="E215" s="85" t="str">
        <f t="shared" si="27"/>
        <v/>
      </c>
      <c r="F215" s="85" t="str">
        <f t="shared" si="21"/>
        <v/>
      </c>
      <c r="G215" s="69" t="str">
        <f t="shared" si="22"/>
        <v/>
      </c>
    </row>
    <row r="216" spans="1:7" x14ac:dyDescent="0.25">
      <c r="A216" s="84" t="str">
        <f t="shared" si="23"/>
        <v/>
      </c>
      <c r="B216" s="75" t="str">
        <f t="shared" si="24"/>
        <v/>
      </c>
      <c r="C216" s="69" t="str">
        <f t="shared" si="25"/>
        <v/>
      </c>
      <c r="D216" s="85" t="str">
        <f t="shared" si="26"/>
        <v/>
      </c>
      <c r="E216" s="85" t="str">
        <f t="shared" si="27"/>
        <v/>
      </c>
      <c r="F216" s="85" t="str">
        <f t="shared" si="21"/>
        <v/>
      </c>
      <c r="G216" s="69" t="str">
        <f t="shared" si="22"/>
        <v/>
      </c>
    </row>
    <row r="217" spans="1:7" x14ac:dyDescent="0.25">
      <c r="A217" s="84" t="str">
        <f t="shared" si="23"/>
        <v/>
      </c>
      <c r="B217" s="75" t="str">
        <f t="shared" si="24"/>
        <v/>
      </c>
      <c r="C217" s="69" t="str">
        <f t="shared" si="25"/>
        <v/>
      </c>
      <c r="D217" s="85" t="str">
        <f t="shared" si="26"/>
        <v/>
      </c>
      <c r="E217" s="85" t="str">
        <f t="shared" si="27"/>
        <v/>
      </c>
      <c r="F217" s="85" t="str">
        <f t="shared" si="21"/>
        <v/>
      </c>
      <c r="G217" s="69" t="str">
        <f t="shared" si="22"/>
        <v/>
      </c>
    </row>
    <row r="218" spans="1:7" x14ac:dyDescent="0.25">
      <c r="A218" s="84" t="str">
        <f t="shared" si="23"/>
        <v/>
      </c>
      <c r="B218" s="75" t="str">
        <f t="shared" si="24"/>
        <v/>
      </c>
      <c r="C218" s="69" t="str">
        <f t="shared" si="25"/>
        <v/>
      </c>
      <c r="D218" s="85" t="str">
        <f t="shared" si="26"/>
        <v/>
      </c>
      <c r="E218" s="85" t="str">
        <f t="shared" si="27"/>
        <v/>
      </c>
      <c r="F218" s="85" t="str">
        <f t="shared" si="21"/>
        <v/>
      </c>
      <c r="G218" s="69" t="str">
        <f t="shared" si="22"/>
        <v/>
      </c>
    </row>
    <row r="219" spans="1:7" x14ac:dyDescent="0.25">
      <c r="A219" s="84" t="str">
        <f t="shared" si="23"/>
        <v/>
      </c>
      <c r="B219" s="75" t="str">
        <f t="shared" si="24"/>
        <v/>
      </c>
      <c r="C219" s="69" t="str">
        <f t="shared" si="25"/>
        <v/>
      </c>
      <c r="D219" s="85" t="str">
        <f t="shared" si="26"/>
        <v/>
      </c>
      <c r="E219" s="85" t="str">
        <f t="shared" si="27"/>
        <v/>
      </c>
      <c r="F219" s="85" t="str">
        <f t="shared" si="21"/>
        <v/>
      </c>
      <c r="G219" s="69" t="str">
        <f t="shared" si="22"/>
        <v/>
      </c>
    </row>
    <row r="220" spans="1:7" x14ac:dyDescent="0.25">
      <c r="A220" s="84" t="str">
        <f t="shared" si="23"/>
        <v/>
      </c>
      <c r="B220" s="75" t="str">
        <f t="shared" si="24"/>
        <v/>
      </c>
      <c r="C220" s="69" t="str">
        <f t="shared" si="25"/>
        <v/>
      </c>
      <c r="D220" s="85" t="str">
        <f t="shared" si="26"/>
        <v/>
      </c>
      <c r="E220" s="85" t="str">
        <f t="shared" si="27"/>
        <v/>
      </c>
      <c r="F220" s="85" t="str">
        <f t="shared" si="21"/>
        <v/>
      </c>
      <c r="G220" s="69" t="str">
        <f t="shared" si="22"/>
        <v/>
      </c>
    </row>
    <row r="221" spans="1:7" x14ac:dyDescent="0.25">
      <c r="A221" s="84" t="str">
        <f t="shared" si="23"/>
        <v/>
      </c>
      <c r="B221" s="75" t="str">
        <f t="shared" si="24"/>
        <v/>
      </c>
      <c r="C221" s="69" t="str">
        <f t="shared" si="25"/>
        <v/>
      </c>
      <c r="D221" s="85" t="str">
        <f t="shared" si="26"/>
        <v/>
      </c>
      <c r="E221" s="85" t="str">
        <f t="shared" si="27"/>
        <v/>
      </c>
      <c r="F221" s="85" t="str">
        <f t="shared" si="21"/>
        <v/>
      </c>
      <c r="G221" s="69" t="str">
        <f t="shared" si="22"/>
        <v/>
      </c>
    </row>
    <row r="222" spans="1:7" x14ac:dyDescent="0.25">
      <c r="A222" s="84" t="str">
        <f t="shared" si="23"/>
        <v/>
      </c>
      <c r="B222" s="75" t="str">
        <f t="shared" si="24"/>
        <v/>
      </c>
      <c r="C222" s="69" t="str">
        <f t="shared" si="25"/>
        <v/>
      </c>
      <c r="D222" s="85" t="str">
        <f t="shared" si="26"/>
        <v/>
      </c>
      <c r="E222" s="85" t="str">
        <f t="shared" si="27"/>
        <v/>
      </c>
      <c r="F222" s="85" t="str">
        <f t="shared" si="21"/>
        <v/>
      </c>
      <c r="G222" s="69" t="str">
        <f t="shared" si="22"/>
        <v/>
      </c>
    </row>
    <row r="223" spans="1:7" x14ac:dyDescent="0.25">
      <c r="A223" s="84" t="str">
        <f t="shared" si="23"/>
        <v/>
      </c>
      <c r="B223" s="75" t="str">
        <f t="shared" si="24"/>
        <v/>
      </c>
      <c r="C223" s="69" t="str">
        <f t="shared" si="25"/>
        <v/>
      </c>
      <c r="D223" s="85" t="str">
        <f t="shared" si="26"/>
        <v/>
      </c>
      <c r="E223" s="85" t="str">
        <f t="shared" si="27"/>
        <v/>
      </c>
      <c r="F223" s="85" t="str">
        <f t="shared" si="21"/>
        <v/>
      </c>
      <c r="G223" s="69" t="str">
        <f t="shared" si="22"/>
        <v/>
      </c>
    </row>
    <row r="224" spans="1:7" x14ac:dyDescent="0.25">
      <c r="A224" s="84" t="str">
        <f t="shared" si="23"/>
        <v/>
      </c>
      <c r="B224" s="75" t="str">
        <f t="shared" si="24"/>
        <v/>
      </c>
      <c r="C224" s="69" t="str">
        <f t="shared" si="25"/>
        <v/>
      </c>
      <c r="D224" s="85" t="str">
        <f t="shared" si="26"/>
        <v/>
      </c>
      <c r="E224" s="85" t="str">
        <f t="shared" si="27"/>
        <v/>
      </c>
      <c r="F224" s="85" t="str">
        <f t="shared" si="21"/>
        <v/>
      </c>
      <c r="G224" s="69" t="str">
        <f t="shared" si="22"/>
        <v/>
      </c>
    </row>
    <row r="225" spans="1:7" x14ac:dyDescent="0.25">
      <c r="A225" s="84" t="str">
        <f t="shared" si="23"/>
        <v/>
      </c>
      <c r="B225" s="75" t="str">
        <f t="shared" si="24"/>
        <v/>
      </c>
      <c r="C225" s="69" t="str">
        <f t="shared" si="25"/>
        <v/>
      </c>
      <c r="D225" s="85" t="str">
        <f t="shared" si="26"/>
        <v/>
      </c>
      <c r="E225" s="85" t="str">
        <f t="shared" si="27"/>
        <v/>
      </c>
      <c r="F225" s="85" t="str">
        <f t="shared" si="21"/>
        <v/>
      </c>
      <c r="G225" s="69" t="str">
        <f t="shared" si="22"/>
        <v/>
      </c>
    </row>
    <row r="226" spans="1:7" x14ac:dyDescent="0.25">
      <c r="A226" s="84" t="str">
        <f t="shared" si="23"/>
        <v/>
      </c>
      <c r="B226" s="75" t="str">
        <f t="shared" si="24"/>
        <v/>
      </c>
      <c r="C226" s="69" t="str">
        <f t="shared" si="25"/>
        <v/>
      </c>
      <c r="D226" s="85" t="str">
        <f t="shared" si="26"/>
        <v/>
      </c>
      <c r="E226" s="85" t="str">
        <f t="shared" si="27"/>
        <v/>
      </c>
      <c r="F226" s="85" t="str">
        <f t="shared" si="21"/>
        <v/>
      </c>
      <c r="G226" s="69" t="str">
        <f t="shared" si="22"/>
        <v/>
      </c>
    </row>
    <row r="227" spans="1:7" x14ac:dyDescent="0.25">
      <c r="A227" s="84" t="str">
        <f t="shared" si="23"/>
        <v/>
      </c>
      <c r="B227" s="75" t="str">
        <f t="shared" si="24"/>
        <v/>
      </c>
      <c r="C227" s="69" t="str">
        <f t="shared" si="25"/>
        <v/>
      </c>
      <c r="D227" s="85" t="str">
        <f t="shared" si="26"/>
        <v/>
      </c>
      <c r="E227" s="85" t="str">
        <f t="shared" si="27"/>
        <v/>
      </c>
      <c r="F227" s="85" t="str">
        <f t="shared" si="21"/>
        <v/>
      </c>
      <c r="G227" s="69" t="str">
        <f t="shared" si="22"/>
        <v/>
      </c>
    </row>
    <row r="228" spans="1:7" x14ac:dyDescent="0.25">
      <c r="A228" s="84" t="str">
        <f t="shared" si="23"/>
        <v/>
      </c>
      <c r="B228" s="75" t="str">
        <f t="shared" si="24"/>
        <v/>
      </c>
      <c r="C228" s="69" t="str">
        <f t="shared" si="25"/>
        <v/>
      </c>
      <c r="D228" s="85" t="str">
        <f t="shared" si="26"/>
        <v/>
      </c>
      <c r="E228" s="85" t="str">
        <f t="shared" si="27"/>
        <v/>
      </c>
      <c r="F228" s="85" t="str">
        <f t="shared" si="21"/>
        <v/>
      </c>
      <c r="G228" s="69" t="str">
        <f t="shared" si="22"/>
        <v/>
      </c>
    </row>
    <row r="229" spans="1:7" x14ac:dyDescent="0.25">
      <c r="A229" s="84" t="str">
        <f t="shared" si="23"/>
        <v/>
      </c>
      <c r="B229" s="75" t="str">
        <f t="shared" si="24"/>
        <v/>
      </c>
      <c r="C229" s="69" t="str">
        <f t="shared" si="25"/>
        <v/>
      </c>
      <c r="D229" s="85" t="str">
        <f t="shared" si="26"/>
        <v/>
      </c>
      <c r="E229" s="85" t="str">
        <f t="shared" si="27"/>
        <v/>
      </c>
      <c r="F229" s="85" t="str">
        <f t="shared" si="21"/>
        <v/>
      </c>
      <c r="G229" s="69" t="str">
        <f t="shared" si="22"/>
        <v/>
      </c>
    </row>
    <row r="230" spans="1:7" x14ac:dyDescent="0.25">
      <c r="A230" s="84" t="str">
        <f t="shared" si="23"/>
        <v/>
      </c>
      <c r="B230" s="75" t="str">
        <f t="shared" si="24"/>
        <v/>
      </c>
      <c r="C230" s="69" t="str">
        <f t="shared" si="25"/>
        <v/>
      </c>
      <c r="D230" s="85" t="str">
        <f t="shared" si="26"/>
        <v/>
      </c>
      <c r="E230" s="85" t="str">
        <f t="shared" si="27"/>
        <v/>
      </c>
      <c r="F230" s="85" t="str">
        <f t="shared" si="21"/>
        <v/>
      </c>
      <c r="G230" s="69" t="str">
        <f t="shared" si="22"/>
        <v/>
      </c>
    </row>
    <row r="231" spans="1:7" x14ac:dyDescent="0.25">
      <c r="A231" s="84" t="str">
        <f t="shared" si="23"/>
        <v/>
      </c>
      <c r="B231" s="75" t="str">
        <f t="shared" si="24"/>
        <v/>
      </c>
      <c r="C231" s="69" t="str">
        <f t="shared" si="25"/>
        <v/>
      </c>
      <c r="D231" s="85" t="str">
        <f t="shared" si="26"/>
        <v/>
      </c>
      <c r="E231" s="85" t="str">
        <f t="shared" si="27"/>
        <v/>
      </c>
      <c r="F231" s="85" t="str">
        <f t="shared" si="21"/>
        <v/>
      </c>
      <c r="G231" s="69" t="str">
        <f t="shared" si="22"/>
        <v/>
      </c>
    </row>
    <row r="232" spans="1:7" x14ac:dyDescent="0.25">
      <c r="A232" s="84" t="str">
        <f t="shared" si="23"/>
        <v/>
      </c>
      <c r="B232" s="75" t="str">
        <f t="shared" si="24"/>
        <v/>
      </c>
      <c r="C232" s="69" t="str">
        <f t="shared" si="25"/>
        <v/>
      </c>
      <c r="D232" s="85" t="str">
        <f t="shared" si="26"/>
        <v/>
      </c>
      <c r="E232" s="85" t="str">
        <f t="shared" si="27"/>
        <v/>
      </c>
      <c r="F232" s="85" t="str">
        <f t="shared" si="21"/>
        <v/>
      </c>
      <c r="G232" s="69" t="str">
        <f t="shared" si="22"/>
        <v/>
      </c>
    </row>
    <row r="233" spans="1:7" x14ac:dyDescent="0.25">
      <c r="A233" s="84" t="str">
        <f t="shared" si="23"/>
        <v/>
      </c>
      <c r="B233" s="75" t="str">
        <f t="shared" si="24"/>
        <v/>
      </c>
      <c r="C233" s="69" t="str">
        <f t="shared" si="25"/>
        <v/>
      </c>
      <c r="D233" s="85" t="str">
        <f t="shared" si="26"/>
        <v/>
      </c>
      <c r="E233" s="85" t="str">
        <f t="shared" si="27"/>
        <v/>
      </c>
      <c r="F233" s="85" t="str">
        <f t="shared" si="21"/>
        <v/>
      </c>
      <c r="G233" s="69" t="str">
        <f t="shared" si="22"/>
        <v/>
      </c>
    </row>
    <row r="234" spans="1:7" x14ac:dyDescent="0.25">
      <c r="A234" s="84" t="str">
        <f t="shared" si="23"/>
        <v/>
      </c>
      <c r="B234" s="75" t="str">
        <f t="shared" si="24"/>
        <v/>
      </c>
      <c r="C234" s="69" t="str">
        <f t="shared" si="25"/>
        <v/>
      </c>
      <c r="D234" s="85" t="str">
        <f t="shared" si="26"/>
        <v/>
      </c>
      <c r="E234" s="85" t="str">
        <f t="shared" si="27"/>
        <v/>
      </c>
      <c r="F234" s="85" t="str">
        <f t="shared" si="21"/>
        <v/>
      </c>
      <c r="G234" s="69" t="str">
        <f t="shared" si="22"/>
        <v/>
      </c>
    </row>
    <row r="235" spans="1:7" x14ac:dyDescent="0.25">
      <c r="A235" s="84" t="str">
        <f t="shared" si="23"/>
        <v/>
      </c>
      <c r="B235" s="75" t="str">
        <f t="shared" si="24"/>
        <v/>
      </c>
      <c r="C235" s="69" t="str">
        <f t="shared" si="25"/>
        <v/>
      </c>
      <c r="D235" s="85" t="str">
        <f t="shared" si="26"/>
        <v/>
      </c>
      <c r="E235" s="85" t="str">
        <f t="shared" si="27"/>
        <v/>
      </c>
      <c r="F235" s="85" t="str">
        <f t="shared" si="21"/>
        <v/>
      </c>
      <c r="G235" s="69" t="str">
        <f t="shared" si="22"/>
        <v/>
      </c>
    </row>
    <row r="236" spans="1:7" x14ac:dyDescent="0.25">
      <c r="A236" s="84" t="str">
        <f t="shared" si="23"/>
        <v/>
      </c>
      <c r="B236" s="75" t="str">
        <f t="shared" si="24"/>
        <v/>
      </c>
      <c r="C236" s="69" t="str">
        <f t="shared" si="25"/>
        <v/>
      </c>
      <c r="D236" s="85" t="str">
        <f t="shared" si="26"/>
        <v/>
      </c>
      <c r="E236" s="85" t="str">
        <f t="shared" si="27"/>
        <v/>
      </c>
      <c r="F236" s="85" t="str">
        <f t="shared" si="21"/>
        <v/>
      </c>
      <c r="G236" s="69" t="str">
        <f t="shared" si="22"/>
        <v/>
      </c>
    </row>
    <row r="237" spans="1:7" x14ac:dyDescent="0.25">
      <c r="A237" s="84" t="str">
        <f t="shared" si="23"/>
        <v/>
      </c>
      <c r="B237" s="75" t="str">
        <f t="shared" si="24"/>
        <v/>
      </c>
      <c r="C237" s="69" t="str">
        <f t="shared" si="25"/>
        <v/>
      </c>
      <c r="D237" s="85" t="str">
        <f t="shared" si="26"/>
        <v/>
      </c>
      <c r="E237" s="85" t="str">
        <f t="shared" si="27"/>
        <v/>
      </c>
      <c r="F237" s="85" t="str">
        <f t="shared" si="21"/>
        <v/>
      </c>
      <c r="G237" s="69" t="str">
        <f t="shared" si="22"/>
        <v/>
      </c>
    </row>
    <row r="238" spans="1:7" x14ac:dyDescent="0.25">
      <c r="A238" s="84" t="str">
        <f t="shared" si="23"/>
        <v/>
      </c>
      <c r="B238" s="75" t="str">
        <f t="shared" si="24"/>
        <v/>
      </c>
      <c r="C238" s="69" t="str">
        <f t="shared" si="25"/>
        <v/>
      </c>
      <c r="D238" s="85" t="str">
        <f t="shared" si="26"/>
        <v/>
      </c>
      <c r="E238" s="85" t="str">
        <f t="shared" si="27"/>
        <v/>
      </c>
      <c r="F238" s="85" t="str">
        <f t="shared" si="21"/>
        <v/>
      </c>
      <c r="G238" s="69" t="str">
        <f t="shared" si="22"/>
        <v/>
      </c>
    </row>
    <row r="239" spans="1:7" x14ac:dyDescent="0.25">
      <c r="A239" s="84" t="str">
        <f t="shared" si="23"/>
        <v/>
      </c>
      <c r="B239" s="75" t="str">
        <f t="shared" si="24"/>
        <v/>
      </c>
      <c r="C239" s="69" t="str">
        <f t="shared" si="25"/>
        <v/>
      </c>
      <c r="D239" s="85" t="str">
        <f t="shared" si="26"/>
        <v/>
      </c>
      <c r="E239" s="85" t="str">
        <f t="shared" si="27"/>
        <v/>
      </c>
      <c r="F239" s="85" t="str">
        <f t="shared" si="21"/>
        <v/>
      </c>
      <c r="G239" s="69" t="str">
        <f t="shared" si="22"/>
        <v/>
      </c>
    </row>
    <row r="240" spans="1:7" x14ac:dyDescent="0.25">
      <c r="A240" s="84" t="str">
        <f t="shared" si="23"/>
        <v/>
      </c>
      <c r="B240" s="75" t="str">
        <f t="shared" si="24"/>
        <v/>
      </c>
      <c r="C240" s="69" t="str">
        <f t="shared" si="25"/>
        <v/>
      </c>
      <c r="D240" s="85" t="str">
        <f t="shared" si="26"/>
        <v/>
      </c>
      <c r="E240" s="85" t="str">
        <f t="shared" si="27"/>
        <v/>
      </c>
      <c r="F240" s="85" t="str">
        <f t="shared" si="21"/>
        <v/>
      </c>
      <c r="G240" s="69" t="str">
        <f t="shared" si="22"/>
        <v/>
      </c>
    </row>
    <row r="241" spans="1:7" x14ac:dyDescent="0.25">
      <c r="A241" s="84" t="str">
        <f t="shared" si="23"/>
        <v/>
      </c>
      <c r="B241" s="75" t="str">
        <f t="shared" si="24"/>
        <v/>
      </c>
      <c r="C241" s="69" t="str">
        <f t="shared" si="25"/>
        <v/>
      </c>
      <c r="D241" s="85" t="str">
        <f t="shared" si="26"/>
        <v/>
      </c>
      <c r="E241" s="85" t="str">
        <f t="shared" si="27"/>
        <v/>
      </c>
      <c r="F241" s="85" t="str">
        <f t="shared" si="21"/>
        <v/>
      </c>
      <c r="G241" s="69" t="str">
        <f t="shared" si="22"/>
        <v/>
      </c>
    </row>
    <row r="242" spans="1:7" x14ac:dyDescent="0.25">
      <c r="A242" s="84" t="str">
        <f t="shared" si="23"/>
        <v/>
      </c>
      <c r="B242" s="75" t="str">
        <f t="shared" si="24"/>
        <v/>
      </c>
      <c r="C242" s="69" t="str">
        <f t="shared" si="25"/>
        <v/>
      </c>
      <c r="D242" s="85" t="str">
        <f t="shared" si="26"/>
        <v/>
      </c>
      <c r="E242" s="85" t="str">
        <f t="shared" si="27"/>
        <v/>
      </c>
      <c r="F242" s="85" t="str">
        <f t="shared" si="21"/>
        <v/>
      </c>
      <c r="G242" s="69" t="str">
        <f t="shared" si="22"/>
        <v/>
      </c>
    </row>
    <row r="243" spans="1:7" x14ac:dyDescent="0.25">
      <c r="A243" s="84" t="str">
        <f t="shared" si="23"/>
        <v/>
      </c>
      <c r="B243" s="75" t="str">
        <f t="shared" si="24"/>
        <v/>
      </c>
      <c r="C243" s="69" t="str">
        <f t="shared" si="25"/>
        <v/>
      </c>
      <c r="D243" s="85" t="str">
        <f t="shared" si="26"/>
        <v/>
      </c>
      <c r="E243" s="85" t="str">
        <f t="shared" si="27"/>
        <v/>
      </c>
      <c r="F243" s="85" t="str">
        <f t="shared" si="21"/>
        <v/>
      </c>
      <c r="G243" s="69" t="str">
        <f t="shared" si="22"/>
        <v/>
      </c>
    </row>
    <row r="244" spans="1:7" x14ac:dyDescent="0.25">
      <c r="A244" s="84" t="str">
        <f t="shared" si="23"/>
        <v/>
      </c>
      <c r="B244" s="75" t="str">
        <f t="shared" si="24"/>
        <v/>
      </c>
      <c r="C244" s="69" t="str">
        <f t="shared" si="25"/>
        <v/>
      </c>
      <c r="D244" s="85" t="str">
        <f t="shared" si="26"/>
        <v/>
      </c>
      <c r="E244" s="85" t="str">
        <f t="shared" si="27"/>
        <v/>
      </c>
      <c r="F244" s="85" t="str">
        <f t="shared" si="21"/>
        <v/>
      </c>
      <c r="G244" s="69" t="str">
        <f t="shared" si="22"/>
        <v/>
      </c>
    </row>
    <row r="245" spans="1:7" x14ac:dyDescent="0.25">
      <c r="A245" s="84" t="str">
        <f t="shared" si="23"/>
        <v/>
      </c>
      <c r="B245" s="75" t="str">
        <f t="shared" si="24"/>
        <v/>
      </c>
      <c r="C245" s="69" t="str">
        <f t="shared" si="25"/>
        <v/>
      </c>
      <c r="D245" s="85" t="str">
        <f t="shared" si="26"/>
        <v/>
      </c>
      <c r="E245" s="85" t="str">
        <f t="shared" si="27"/>
        <v/>
      </c>
      <c r="F245" s="85" t="str">
        <f t="shared" si="21"/>
        <v/>
      </c>
      <c r="G245" s="69" t="str">
        <f t="shared" si="22"/>
        <v/>
      </c>
    </row>
    <row r="246" spans="1:7" x14ac:dyDescent="0.25">
      <c r="A246" s="84" t="str">
        <f t="shared" si="23"/>
        <v/>
      </c>
      <c r="B246" s="75" t="str">
        <f t="shared" si="24"/>
        <v/>
      </c>
      <c r="C246" s="69" t="str">
        <f t="shared" si="25"/>
        <v/>
      </c>
      <c r="D246" s="85" t="str">
        <f t="shared" si="26"/>
        <v/>
      </c>
      <c r="E246" s="85" t="str">
        <f t="shared" si="27"/>
        <v/>
      </c>
      <c r="F246" s="85" t="str">
        <f t="shared" si="21"/>
        <v/>
      </c>
      <c r="G246" s="69" t="str">
        <f t="shared" si="22"/>
        <v/>
      </c>
    </row>
    <row r="247" spans="1:7" x14ac:dyDescent="0.25">
      <c r="A247" s="84" t="str">
        <f t="shared" si="23"/>
        <v/>
      </c>
      <c r="B247" s="75" t="str">
        <f t="shared" si="24"/>
        <v/>
      </c>
      <c r="C247" s="69" t="str">
        <f t="shared" si="25"/>
        <v/>
      </c>
      <c r="D247" s="85" t="str">
        <f t="shared" si="26"/>
        <v/>
      </c>
      <c r="E247" s="85" t="str">
        <f t="shared" si="27"/>
        <v/>
      </c>
      <c r="F247" s="85" t="str">
        <f t="shared" si="21"/>
        <v/>
      </c>
      <c r="G247" s="69" t="str">
        <f t="shared" si="22"/>
        <v/>
      </c>
    </row>
    <row r="248" spans="1:7" x14ac:dyDescent="0.25">
      <c r="A248" s="84" t="str">
        <f t="shared" si="23"/>
        <v/>
      </c>
      <c r="B248" s="75" t="str">
        <f t="shared" si="24"/>
        <v/>
      </c>
      <c r="C248" s="69" t="str">
        <f t="shared" si="25"/>
        <v/>
      </c>
      <c r="D248" s="85" t="str">
        <f t="shared" si="26"/>
        <v/>
      </c>
      <c r="E248" s="85" t="str">
        <f t="shared" si="27"/>
        <v/>
      </c>
      <c r="F248" s="85" t="str">
        <f t="shared" si="21"/>
        <v/>
      </c>
      <c r="G248" s="69" t="str">
        <f t="shared" si="22"/>
        <v/>
      </c>
    </row>
    <row r="249" spans="1:7" x14ac:dyDescent="0.25">
      <c r="A249" s="84" t="str">
        <f t="shared" si="23"/>
        <v/>
      </c>
      <c r="B249" s="75" t="str">
        <f t="shared" si="24"/>
        <v/>
      </c>
      <c r="C249" s="69" t="str">
        <f t="shared" si="25"/>
        <v/>
      </c>
      <c r="D249" s="85" t="str">
        <f t="shared" si="26"/>
        <v/>
      </c>
      <c r="E249" s="85" t="str">
        <f t="shared" si="27"/>
        <v/>
      </c>
      <c r="F249" s="85" t="str">
        <f t="shared" si="21"/>
        <v/>
      </c>
      <c r="G249" s="69" t="str">
        <f t="shared" si="22"/>
        <v/>
      </c>
    </row>
    <row r="250" spans="1:7" x14ac:dyDescent="0.25">
      <c r="A250" s="84" t="str">
        <f t="shared" si="23"/>
        <v/>
      </c>
      <c r="B250" s="75" t="str">
        <f t="shared" si="24"/>
        <v/>
      </c>
      <c r="C250" s="69" t="str">
        <f t="shared" si="25"/>
        <v/>
      </c>
      <c r="D250" s="85" t="str">
        <f t="shared" si="26"/>
        <v/>
      </c>
      <c r="E250" s="85" t="str">
        <f t="shared" si="27"/>
        <v/>
      </c>
      <c r="F250" s="85" t="str">
        <f t="shared" si="21"/>
        <v/>
      </c>
      <c r="G250" s="69" t="str">
        <f t="shared" si="22"/>
        <v/>
      </c>
    </row>
    <row r="251" spans="1:7" x14ac:dyDescent="0.25">
      <c r="A251" s="84" t="str">
        <f t="shared" si="23"/>
        <v/>
      </c>
      <c r="B251" s="75" t="str">
        <f t="shared" si="24"/>
        <v/>
      </c>
      <c r="C251" s="69" t="str">
        <f t="shared" si="25"/>
        <v/>
      </c>
      <c r="D251" s="85" t="str">
        <f t="shared" si="26"/>
        <v/>
      </c>
      <c r="E251" s="85" t="str">
        <f t="shared" si="27"/>
        <v/>
      </c>
      <c r="F251" s="85" t="str">
        <f t="shared" si="21"/>
        <v/>
      </c>
      <c r="G251" s="69" t="str">
        <f t="shared" si="22"/>
        <v/>
      </c>
    </row>
    <row r="252" spans="1:7" x14ac:dyDescent="0.25">
      <c r="A252" s="84" t="str">
        <f t="shared" si="23"/>
        <v/>
      </c>
      <c r="B252" s="75" t="str">
        <f t="shared" si="24"/>
        <v/>
      </c>
      <c r="C252" s="69" t="str">
        <f t="shared" si="25"/>
        <v/>
      </c>
      <c r="D252" s="85" t="str">
        <f t="shared" si="26"/>
        <v/>
      </c>
      <c r="E252" s="85" t="str">
        <f t="shared" si="27"/>
        <v/>
      </c>
      <c r="F252" s="85" t="str">
        <f t="shared" si="21"/>
        <v/>
      </c>
      <c r="G252" s="69" t="str">
        <f t="shared" si="22"/>
        <v/>
      </c>
    </row>
    <row r="253" spans="1:7" x14ac:dyDescent="0.25">
      <c r="A253" s="84" t="str">
        <f t="shared" si="23"/>
        <v/>
      </c>
      <c r="B253" s="75" t="str">
        <f t="shared" si="24"/>
        <v/>
      </c>
      <c r="C253" s="69" t="str">
        <f t="shared" si="25"/>
        <v/>
      </c>
      <c r="D253" s="85" t="str">
        <f t="shared" si="26"/>
        <v/>
      </c>
      <c r="E253" s="85" t="str">
        <f t="shared" si="27"/>
        <v/>
      </c>
      <c r="F253" s="85" t="str">
        <f t="shared" si="21"/>
        <v/>
      </c>
      <c r="G253" s="69" t="str">
        <f t="shared" si="22"/>
        <v/>
      </c>
    </row>
    <row r="254" spans="1:7" x14ac:dyDescent="0.25">
      <c r="A254" s="84" t="str">
        <f t="shared" si="23"/>
        <v/>
      </c>
      <c r="B254" s="75" t="str">
        <f t="shared" si="24"/>
        <v/>
      </c>
      <c r="C254" s="69" t="str">
        <f t="shared" si="25"/>
        <v/>
      </c>
      <c r="D254" s="85" t="str">
        <f t="shared" si="26"/>
        <v/>
      </c>
      <c r="E254" s="85" t="str">
        <f t="shared" si="27"/>
        <v/>
      </c>
      <c r="F254" s="85" t="str">
        <f t="shared" si="21"/>
        <v/>
      </c>
      <c r="G254" s="69" t="str">
        <f t="shared" si="22"/>
        <v/>
      </c>
    </row>
    <row r="255" spans="1:7" x14ac:dyDescent="0.25">
      <c r="A255" s="84" t="str">
        <f t="shared" si="23"/>
        <v/>
      </c>
      <c r="B255" s="75" t="str">
        <f t="shared" si="24"/>
        <v/>
      </c>
      <c r="C255" s="69" t="str">
        <f t="shared" si="25"/>
        <v/>
      </c>
      <c r="D255" s="85" t="str">
        <f t="shared" si="26"/>
        <v/>
      </c>
      <c r="E255" s="85" t="str">
        <f t="shared" si="27"/>
        <v/>
      </c>
      <c r="F255" s="85" t="str">
        <f t="shared" si="21"/>
        <v/>
      </c>
      <c r="G255" s="69" t="str">
        <f t="shared" si="22"/>
        <v/>
      </c>
    </row>
    <row r="256" spans="1:7" x14ac:dyDescent="0.25">
      <c r="A256" s="84" t="str">
        <f t="shared" si="23"/>
        <v/>
      </c>
      <c r="B256" s="75" t="str">
        <f t="shared" si="24"/>
        <v/>
      </c>
      <c r="C256" s="69" t="str">
        <f t="shared" si="25"/>
        <v/>
      </c>
      <c r="D256" s="85" t="str">
        <f t="shared" si="26"/>
        <v/>
      </c>
      <c r="E256" s="85" t="str">
        <f t="shared" si="27"/>
        <v/>
      </c>
      <c r="F256" s="85" t="str">
        <f t="shared" si="21"/>
        <v/>
      </c>
      <c r="G256" s="69" t="str">
        <f t="shared" si="22"/>
        <v/>
      </c>
    </row>
    <row r="257" spans="1:7" x14ac:dyDescent="0.25">
      <c r="A257" s="84" t="str">
        <f t="shared" si="23"/>
        <v/>
      </c>
      <c r="B257" s="75" t="str">
        <f t="shared" si="24"/>
        <v/>
      </c>
      <c r="C257" s="69" t="str">
        <f t="shared" si="25"/>
        <v/>
      </c>
      <c r="D257" s="85" t="str">
        <f t="shared" si="26"/>
        <v/>
      </c>
      <c r="E257" s="85" t="str">
        <f t="shared" si="27"/>
        <v/>
      </c>
      <c r="F257" s="85" t="str">
        <f t="shared" si="21"/>
        <v/>
      </c>
      <c r="G257" s="69" t="str">
        <f t="shared" si="22"/>
        <v/>
      </c>
    </row>
    <row r="258" spans="1:7" x14ac:dyDescent="0.25">
      <c r="A258" s="84" t="str">
        <f t="shared" si="23"/>
        <v/>
      </c>
      <c r="B258" s="75" t="str">
        <f t="shared" si="24"/>
        <v/>
      </c>
      <c r="C258" s="69" t="str">
        <f t="shared" si="25"/>
        <v/>
      </c>
      <c r="D258" s="85" t="str">
        <f t="shared" si="26"/>
        <v/>
      </c>
      <c r="E258" s="85" t="str">
        <f t="shared" si="27"/>
        <v/>
      </c>
      <c r="F258" s="85" t="str">
        <f t="shared" si="21"/>
        <v/>
      </c>
      <c r="G258" s="69" t="str">
        <f t="shared" si="22"/>
        <v/>
      </c>
    </row>
    <row r="259" spans="1:7" x14ac:dyDescent="0.25">
      <c r="A259" s="84" t="str">
        <f t="shared" si="23"/>
        <v/>
      </c>
      <c r="B259" s="75" t="str">
        <f t="shared" si="24"/>
        <v/>
      </c>
      <c r="C259" s="69" t="str">
        <f t="shared" si="25"/>
        <v/>
      </c>
      <c r="D259" s="85" t="str">
        <f t="shared" si="26"/>
        <v/>
      </c>
      <c r="E259" s="85" t="str">
        <f t="shared" si="27"/>
        <v/>
      </c>
      <c r="F259" s="85" t="str">
        <f t="shared" si="21"/>
        <v/>
      </c>
      <c r="G259" s="69" t="str">
        <f t="shared" si="22"/>
        <v/>
      </c>
    </row>
    <row r="260" spans="1:7" x14ac:dyDescent="0.25">
      <c r="A260" s="84" t="str">
        <f t="shared" si="23"/>
        <v/>
      </c>
      <c r="B260" s="75" t="str">
        <f t="shared" si="24"/>
        <v/>
      </c>
      <c r="C260" s="69" t="str">
        <f t="shared" si="25"/>
        <v/>
      </c>
      <c r="D260" s="85" t="str">
        <f t="shared" si="26"/>
        <v/>
      </c>
      <c r="E260" s="85" t="str">
        <f t="shared" si="27"/>
        <v/>
      </c>
      <c r="F260" s="85" t="str">
        <f t="shared" si="21"/>
        <v/>
      </c>
      <c r="G260" s="69" t="str">
        <f t="shared" si="22"/>
        <v/>
      </c>
    </row>
    <row r="261" spans="1:7" x14ac:dyDescent="0.25">
      <c r="A261" s="84" t="str">
        <f t="shared" si="23"/>
        <v/>
      </c>
      <c r="B261" s="75" t="str">
        <f t="shared" si="24"/>
        <v/>
      </c>
      <c r="C261" s="69" t="str">
        <f t="shared" si="25"/>
        <v/>
      </c>
      <c r="D261" s="85" t="str">
        <f t="shared" si="26"/>
        <v/>
      </c>
      <c r="E261" s="85" t="str">
        <f t="shared" si="27"/>
        <v/>
      </c>
      <c r="F261" s="85" t="str">
        <f t="shared" si="21"/>
        <v/>
      </c>
      <c r="G261" s="69" t="str">
        <f t="shared" si="22"/>
        <v/>
      </c>
    </row>
    <row r="262" spans="1:7" x14ac:dyDescent="0.25">
      <c r="A262" s="84" t="str">
        <f t="shared" si="23"/>
        <v/>
      </c>
      <c r="B262" s="75" t="str">
        <f t="shared" si="24"/>
        <v/>
      </c>
      <c r="C262" s="69" t="str">
        <f t="shared" si="25"/>
        <v/>
      </c>
      <c r="D262" s="85" t="str">
        <f t="shared" si="26"/>
        <v/>
      </c>
      <c r="E262" s="85" t="str">
        <f t="shared" si="27"/>
        <v/>
      </c>
      <c r="F262" s="85" t="str">
        <f t="shared" si="21"/>
        <v/>
      </c>
      <c r="G262" s="69" t="str">
        <f t="shared" si="22"/>
        <v/>
      </c>
    </row>
    <row r="263" spans="1:7" x14ac:dyDescent="0.25">
      <c r="A263" s="84" t="str">
        <f t="shared" si="23"/>
        <v/>
      </c>
      <c r="B263" s="75" t="str">
        <f t="shared" si="24"/>
        <v/>
      </c>
      <c r="C263" s="69" t="str">
        <f t="shared" si="25"/>
        <v/>
      </c>
      <c r="D263" s="85" t="str">
        <f t="shared" si="26"/>
        <v/>
      </c>
      <c r="E263" s="85" t="str">
        <f t="shared" si="27"/>
        <v/>
      </c>
      <c r="F263" s="85" t="str">
        <f t="shared" si="21"/>
        <v/>
      </c>
      <c r="G263" s="69" t="str">
        <f t="shared" si="22"/>
        <v/>
      </c>
    </row>
    <row r="264" spans="1:7" x14ac:dyDescent="0.25">
      <c r="A264" s="84" t="str">
        <f t="shared" si="23"/>
        <v/>
      </c>
      <c r="B264" s="75" t="str">
        <f t="shared" si="24"/>
        <v/>
      </c>
      <c r="C264" s="69" t="str">
        <f t="shared" si="25"/>
        <v/>
      </c>
      <c r="D264" s="85" t="str">
        <f t="shared" si="26"/>
        <v/>
      </c>
      <c r="E264" s="85" t="str">
        <f t="shared" si="27"/>
        <v/>
      </c>
      <c r="F264" s="85" t="str">
        <f t="shared" si="21"/>
        <v/>
      </c>
      <c r="G264" s="69" t="str">
        <f t="shared" si="22"/>
        <v/>
      </c>
    </row>
    <row r="265" spans="1:7" x14ac:dyDescent="0.25">
      <c r="A265" s="84" t="str">
        <f t="shared" si="23"/>
        <v/>
      </c>
      <c r="B265" s="75" t="str">
        <f t="shared" si="24"/>
        <v/>
      </c>
      <c r="C265" s="69" t="str">
        <f t="shared" si="25"/>
        <v/>
      </c>
      <c r="D265" s="85" t="str">
        <f t="shared" si="26"/>
        <v/>
      </c>
      <c r="E265" s="85" t="str">
        <f t="shared" si="27"/>
        <v/>
      </c>
      <c r="F265" s="85" t="str">
        <f t="shared" si="21"/>
        <v/>
      </c>
      <c r="G265" s="69" t="str">
        <f t="shared" si="22"/>
        <v/>
      </c>
    </row>
    <row r="266" spans="1:7" x14ac:dyDescent="0.25">
      <c r="A266" s="84" t="str">
        <f t="shared" si="23"/>
        <v/>
      </c>
      <c r="B266" s="75" t="str">
        <f t="shared" si="24"/>
        <v/>
      </c>
      <c r="C266" s="69" t="str">
        <f t="shared" si="25"/>
        <v/>
      </c>
      <c r="D266" s="85" t="str">
        <f t="shared" si="26"/>
        <v/>
      </c>
      <c r="E266" s="85" t="str">
        <f t="shared" si="27"/>
        <v/>
      </c>
      <c r="F266" s="85" t="str">
        <f t="shared" si="21"/>
        <v/>
      </c>
      <c r="G266" s="69" t="str">
        <f t="shared" si="22"/>
        <v/>
      </c>
    </row>
    <row r="267" spans="1:7" x14ac:dyDescent="0.25">
      <c r="A267" s="84" t="str">
        <f t="shared" si="23"/>
        <v/>
      </c>
      <c r="B267" s="75" t="str">
        <f t="shared" si="24"/>
        <v/>
      </c>
      <c r="C267" s="69" t="str">
        <f t="shared" si="25"/>
        <v/>
      </c>
      <c r="D267" s="85" t="str">
        <f t="shared" si="26"/>
        <v/>
      </c>
      <c r="E267" s="85" t="str">
        <f t="shared" si="27"/>
        <v/>
      </c>
      <c r="F267" s="85" t="str">
        <f t="shared" si="21"/>
        <v/>
      </c>
      <c r="G267" s="69" t="str">
        <f t="shared" si="22"/>
        <v/>
      </c>
    </row>
    <row r="268" spans="1:7" x14ac:dyDescent="0.25">
      <c r="A268" s="84" t="str">
        <f t="shared" si="23"/>
        <v/>
      </c>
      <c r="B268" s="75" t="str">
        <f t="shared" si="24"/>
        <v/>
      </c>
      <c r="C268" s="69" t="str">
        <f t="shared" si="25"/>
        <v/>
      </c>
      <c r="D268" s="85" t="str">
        <f t="shared" si="26"/>
        <v/>
      </c>
      <c r="E268" s="85" t="str">
        <f t="shared" si="27"/>
        <v/>
      </c>
      <c r="F268" s="85" t="str">
        <f t="shared" si="21"/>
        <v/>
      </c>
      <c r="G268" s="69" t="str">
        <f t="shared" si="22"/>
        <v/>
      </c>
    </row>
    <row r="269" spans="1:7" x14ac:dyDescent="0.25">
      <c r="A269" s="84" t="str">
        <f t="shared" si="23"/>
        <v/>
      </c>
      <c r="B269" s="75" t="str">
        <f t="shared" si="24"/>
        <v/>
      </c>
      <c r="C269" s="69" t="str">
        <f t="shared" si="25"/>
        <v/>
      </c>
      <c r="D269" s="85" t="str">
        <f t="shared" si="26"/>
        <v/>
      </c>
      <c r="E269" s="85" t="str">
        <f t="shared" si="27"/>
        <v/>
      </c>
      <c r="F269" s="85" t="str">
        <f t="shared" si="21"/>
        <v/>
      </c>
      <c r="G269" s="69" t="str">
        <f t="shared" si="22"/>
        <v/>
      </c>
    </row>
    <row r="270" spans="1:7" x14ac:dyDescent="0.25">
      <c r="A270" s="84" t="str">
        <f t="shared" si="23"/>
        <v/>
      </c>
      <c r="B270" s="75" t="str">
        <f t="shared" si="24"/>
        <v/>
      </c>
      <c r="C270" s="69" t="str">
        <f t="shared" si="25"/>
        <v/>
      </c>
      <c r="D270" s="85" t="str">
        <f t="shared" si="26"/>
        <v/>
      </c>
      <c r="E270" s="85" t="str">
        <f t="shared" si="27"/>
        <v/>
      </c>
      <c r="F270" s="85" t="str">
        <f t="shared" si="21"/>
        <v/>
      </c>
      <c r="G270" s="69" t="str">
        <f t="shared" si="22"/>
        <v/>
      </c>
    </row>
    <row r="271" spans="1:7" x14ac:dyDescent="0.25">
      <c r="A271" s="84" t="str">
        <f t="shared" si="23"/>
        <v/>
      </c>
      <c r="B271" s="75" t="str">
        <f t="shared" si="24"/>
        <v/>
      </c>
      <c r="C271" s="69" t="str">
        <f t="shared" si="25"/>
        <v/>
      </c>
      <c r="D271" s="85" t="str">
        <f t="shared" si="26"/>
        <v/>
      </c>
      <c r="E271" s="85" t="str">
        <f t="shared" si="27"/>
        <v/>
      </c>
      <c r="F271" s="85" t="str">
        <f t="shared" si="21"/>
        <v/>
      </c>
      <c r="G271" s="69" t="str">
        <f t="shared" si="22"/>
        <v/>
      </c>
    </row>
    <row r="272" spans="1:7" x14ac:dyDescent="0.25">
      <c r="A272" s="84" t="str">
        <f t="shared" si="23"/>
        <v/>
      </c>
      <c r="B272" s="75" t="str">
        <f t="shared" si="24"/>
        <v/>
      </c>
      <c r="C272" s="69" t="str">
        <f t="shared" si="25"/>
        <v/>
      </c>
      <c r="D272" s="85" t="str">
        <f t="shared" si="26"/>
        <v/>
      </c>
      <c r="E272" s="85" t="str">
        <f t="shared" si="27"/>
        <v/>
      </c>
      <c r="F272" s="85" t="str">
        <f t="shared" ref="F272:F335" si="28">IF(B272="","",SUM(D272:E272))</f>
        <v/>
      </c>
      <c r="G272" s="69" t="str">
        <f t="shared" ref="G272:G335" si="29">IF(B272="","",SUM(C272)-SUM(E272))</f>
        <v/>
      </c>
    </row>
    <row r="273" spans="1:7" x14ac:dyDescent="0.25">
      <c r="A273" s="84" t="str">
        <f t="shared" ref="A273:A336" si="30">IF(B273="","",EDATE(A272,1))</f>
        <v/>
      </c>
      <c r="B273" s="75" t="str">
        <f t="shared" ref="B273:B336" si="31">IF(B272="","",IF(SUM(B272)+1&lt;=$E$7,SUM(B272)+1,""))</f>
        <v/>
      </c>
      <c r="C273" s="69" t="str">
        <f t="shared" ref="C273:C336" si="32">IF(B273="","",G272)</f>
        <v/>
      </c>
      <c r="D273" s="85" t="str">
        <f t="shared" ref="D273:D336" si="33">IF(B273="","",IPMT($E$11/12,B273,$E$7,-$E$8,$E$9,0))</f>
        <v/>
      </c>
      <c r="E273" s="85" t="str">
        <f t="shared" ref="E273:E336" si="34">IF(B273="","",PPMT($E$11/12,B273,$E$7,-$E$8,$E$9,0))</f>
        <v/>
      </c>
      <c r="F273" s="85" t="str">
        <f t="shared" si="28"/>
        <v/>
      </c>
      <c r="G273" s="69" t="str">
        <f t="shared" si="29"/>
        <v/>
      </c>
    </row>
    <row r="274" spans="1:7" x14ac:dyDescent="0.25">
      <c r="A274" s="84" t="str">
        <f t="shared" si="30"/>
        <v/>
      </c>
      <c r="B274" s="75" t="str">
        <f t="shared" si="31"/>
        <v/>
      </c>
      <c r="C274" s="69" t="str">
        <f t="shared" si="32"/>
        <v/>
      </c>
      <c r="D274" s="85" t="str">
        <f t="shared" si="33"/>
        <v/>
      </c>
      <c r="E274" s="85" t="str">
        <f t="shared" si="34"/>
        <v/>
      </c>
      <c r="F274" s="85" t="str">
        <f t="shared" si="28"/>
        <v/>
      </c>
      <c r="G274" s="69" t="str">
        <f t="shared" si="29"/>
        <v/>
      </c>
    </row>
    <row r="275" spans="1:7" x14ac:dyDescent="0.25">
      <c r="A275" s="84" t="str">
        <f t="shared" si="30"/>
        <v/>
      </c>
      <c r="B275" s="75" t="str">
        <f t="shared" si="31"/>
        <v/>
      </c>
      <c r="C275" s="69" t="str">
        <f t="shared" si="32"/>
        <v/>
      </c>
      <c r="D275" s="85" t="str">
        <f t="shared" si="33"/>
        <v/>
      </c>
      <c r="E275" s="85" t="str">
        <f t="shared" si="34"/>
        <v/>
      </c>
      <c r="F275" s="85" t="str">
        <f t="shared" si="28"/>
        <v/>
      </c>
      <c r="G275" s="69" t="str">
        <f t="shared" si="29"/>
        <v/>
      </c>
    </row>
    <row r="276" spans="1:7" x14ac:dyDescent="0.25">
      <c r="A276" s="84" t="str">
        <f t="shared" si="30"/>
        <v/>
      </c>
      <c r="B276" s="75" t="str">
        <f t="shared" si="31"/>
        <v/>
      </c>
      <c r="C276" s="69" t="str">
        <f t="shared" si="32"/>
        <v/>
      </c>
      <c r="D276" s="85" t="str">
        <f t="shared" si="33"/>
        <v/>
      </c>
      <c r="E276" s="85" t="str">
        <f t="shared" si="34"/>
        <v/>
      </c>
      <c r="F276" s="85" t="str">
        <f t="shared" si="28"/>
        <v/>
      </c>
      <c r="G276" s="69" t="str">
        <f t="shared" si="29"/>
        <v/>
      </c>
    </row>
    <row r="277" spans="1:7" x14ac:dyDescent="0.25">
      <c r="A277" s="84" t="str">
        <f t="shared" si="30"/>
        <v/>
      </c>
      <c r="B277" s="75" t="str">
        <f t="shared" si="31"/>
        <v/>
      </c>
      <c r="C277" s="69" t="str">
        <f t="shared" si="32"/>
        <v/>
      </c>
      <c r="D277" s="85" t="str">
        <f t="shared" si="33"/>
        <v/>
      </c>
      <c r="E277" s="85" t="str">
        <f t="shared" si="34"/>
        <v/>
      </c>
      <c r="F277" s="85" t="str">
        <f t="shared" si="28"/>
        <v/>
      </c>
      <c r="G277" s="69" t="str">
        <f t="shared" si="29"/>
        <v/>
      </c>
    </row>
    <row r="278" spans="1:7" x14ac:dyDescent="0.25">
      <c r="A278" s="84" t="str">
        <f t="shared" si="30"/>
        <v/>
      </c>
      <c r="B278" s="75" t="str">
        <f t="shared" si="31"/>
        <v/>
      </c>
      <c r="C278" s="69" t="str">
        <f t="shared" si="32"/>
        <v/>
      </c>
      <c r="D278" s="85" t="str">
        <f t="shared" si="33"/>
        <v/>
      </c>
      <c r="E278" s="85" t="str">
        <f t="shared" si="34"/>
        <v/>
      </c>
      <c r="F278" s="85" t="str">
        <f t="shared" si="28"/>
        <v/>
      </c>
      <c r="G278" s="69" t="str">
        <f t="shared" si="29"/>
        <v/>
      </c>
    </row>
    <row r="279" spans="1:7" x14ac:dyDescent="0.25">
      <c r="A279" s="84" t="str">
        <f t="shared" si="30"/>
        <v/>
      </c>
      <c r="B279" s="75" t="str">
        <f t="shared" si="31"/>
        <v/>
      </c>
      <c r="C279" s="69" t="str">
        <f t="shared" si="32"/>
        <v/>
      </c>
      <c r="D279" s="85" t="str">
        <f t="shared" si="33"/>
        <v/>
      </c>
      <c r="E279" s="85" t="str">
        <f t="shared" si="34"/>
        <v/>
      </c>
      <c r="F279" s="85" t="str">
        <f t="shared" si="28"/>
        <v/>
      </c>
      <c r="G279" s="69" t="str">
        <f t="shared" si="29"/>
        <v/>
      </c>
    </row>
    <row r="280" spans="1:7" x14ac:dyDescent="0.25">
      <c r="A280" s="84" t="str">
        <f t="shared" si="30"/>
        <v/>
      </c>
      <c r="B280" s="75" t="str">
        <f t="shared" si="31"/>
        <v/>
      </c>
      <c r="C280" s="69" t="str">
        <f t="shared" si="32"/>
        <v/>
      </c>
      <c r="D280" s="85" t="str">
        <f t="shared" si="33"/>
        <v/>
      </c>
      <c r="E280" s="85" t="str">
        <f t="shared" si="34"/>
        <v/>
      </c>
      <c r="F280" s="85" t="str">
        <f t="shared" si="28"/>
        <v/>
      </c>
      <c r="G280" s="69" t="str">
        <f t="shared" si="29"/>
        <v/>
      </c>
    </row>
    <row r="281" spans="1:7" x14ac:dyDescent="0.25">
      <c r="A281" s="84" t="str">
        <f t="shared" si="30"/>
        <v/>
      </c>
      <c r="B281" s="75" t="str">
        <f t="shared" si="31"/>
        <v/>
      </c>
      <c r="C281" s="69" t="str">
        <f t="shared" si="32"/>
        <v/>
      </c>
      <c r="D281" s="85" t="str">
        <f t="shared" si="33"/>
        <v/>
      </c>
      <c r="E281" s="85" t="str">
        <f t="shared" si="34"/>
        <v/>
      </c>
      <c r="F281" s="85" t="str">
        <f t="shared" si="28"/>
        <v/>
      </c>
      <c r="G281" s="69" t="str">
        <f t="shared" si="29"/>
        <v/>
      </c>
    </row>
    <row r="282" spans="1:7" x14ac:dyDescent="0.25">
      <c r="A282" s="84" t="str">
        <f t="shared" si="30"/>
        <v/>
      </c>
      <c r="B282" s="75" t="str">
        <f t="shared" si="31"/>
        <v/>
      </c>
      <c r="C282" s="69" t="str">
        <f t="shared" si="32"/>
        <v/>
      </c>
      <c r="D282" s="85" t="str">
        <f t="shared" si="33"/>
        <v/>
      </c>
      <c r="E282" s="85" t="str">
        <f t="shared" si="34"/>
        <v/>
      </c>
      <c r="F282" s="85" t="str">
        <f t="shared" si="28"/>
        <v/>
      </c>
      <c r="G282" s="69" t="str">
        <f t="shared" si="29"/>
        <v/>
      </c>
    </row>
    <row r="283" spans="1:7" x14ac:dyDescent="0.25">
      <c r="A283" s="84" t="str">
        <f t="shared" si="30"/>
        <v/>
      </c>
      <c r="B283" s="75" t="str">
        <f t="shared" si="31"/>
        <v/>
      </c>
      <c r="C283" s="69" t="str">
        <f t="shared" si="32"/>
        <v/>
      </c>
      <c r="D283" s="85" t="str">
        <f t="shared" si="33"/>
        <v/>
      </c>
      <c r="E283" s="85" t="str">
        <f t="shared" si="34"/>
        <v/>
      </c>
      <c r="F283" s="85" t="str">
        <f t="shared" si="28"/>
        <v/>
      </c>
      <c r="G283" s="69" t="str">
        <f t="shared" si="29"/>
        <v/>
      </c>
    </row>
    <row r="284" spans="1:7" x14ac:dyDescent="0.25">
      <c r="A284" s="84" t="str">
        <f t="shared" si="30"/>
        <v/>
      </c>
      <c r="B284" s="75" t="str">
        <f t="shared" si="31"/>
        <v/>
      </c>
      <c r="C284" s="69" t="str">
        <f t="shared" si="32"/>
        <v/>
      </c>
      <c r="D284" s="85" t="str">
        <f t="shared" si="33"/>
        <v/>
      </c>
      <c r="E284" s="85" t="str">
        <f t="shared" si="34"/>
        <v/>
      </c>
      <c r="F284" s="85" t="str">
        <f t="shared" si="28"/>
        <v/>
      </c>
      <c r="G284" s="69" t="str">
        <f t="shared" si="29"/>
        <v/>
      </c>
    </row>
    <row r="285" spans="1:7" x14ac:dyDescent="0.25">
      <c r="A285" s="84" t="str">
        <f t="shared" si="30"/>
        <v/>
      </c>
      <c r="B285" s="75" t="str">
        <f t="shared" si="31"/>
        <v/>
      </c>
      <c r="C285" s="69" t="str">
        <f t="shared" si="32"/>
        <v/>
      </c>
      <c r="D285" s="85" t="str">
        <f t="shared" si="33"/>
        <v/>
      </c>
      <c r="E285" s="85" t="str">
        <f t="shared" si="34"/>
        <v/>
      </c>
      <c r="F285" s="85" t="str">
        <f t="shared" si="28"/>
        <v/>
      </c>
      <c r="G285" s="69" t="str">
        <f t="shared" si="29"/>
        <v/>
      </c>
    </row>
    <row r="286" spans="1:7" x14ac:dyDescent="0.25">
      <c r="A286" s="84" t="str">
        <f t="shared" si="30"/>
        <v/>
      </c>
      <c r="B286" s="75" t="str">
        <f t="shared" si="31"/>
        <v/>
      </c>
      <c r="C286" s="69" t="str">
        <f t="shared" si="32"/>
        <v/>
      </c>
      <c r="D286" s="85" t="str">
        <f t="shared" si="33"/>
        <v/>
      </c>
      <c r="E286" s="85" t="str">
        <f t="shared" si="34"/>
        <v/>
      </c>
      <c r="F286" s="85" t="str">
        <f t="shared" si="28"/>
        <v/>
      </c>
      <c r="G286" s="69" t="str">
        <f t="shared" si="29"/>
        <v/>
      </c>
    </row>
    <row r="287" spans="1:7" x14ac:dyDescent="0.25">
      <c r="A287" s="84" t="str">
        <f t="shared" si="30"/>
        <v/>
      </c>
      <c r="B287" s="75" t="str">
        <f t="shared" si="31"/>
        <v/>
      </c>
      <c r="C287" s="69" t="str">
        <f t="shared" si="32"/>
        <v/>
      </c>
      <c r="D287" s="85" t="str">
        <f t="shared" si="33"/>
        <v/>
      </c>
      <c r="E287" s="85" t="str">
        <f t="shared" si="34"/>
        <v/>
      </c>
      <c r="F287" s="85" t="str">
        <f t="shared" si="28"/>
        <v/>
      </c>
      <c r="G287" s="69" t="str">
        <f t="shared" si="29"/>
        <v/>
      </c>
    </row>
    <row r="288" spans="1:7" x14ac:dyDescent="0.25">
      <c r="A288" s="84" t="str">
        <f t="shared" si="30"/>
        <v/>
      </c>
      <c r="B288" s="75" t="str">
        <f t="shared" si="31"/>
        <v/>
      </c>
      <c r="C288" s="69" t="str">
        <f t="shared" si="32"/>
        <v/>
      </c>
      <c r="D288" s="85" t="str">
        <f t="shared" si="33"/>
        <v/>
      </c>
      <c r="E288" s="85" t="str">
        <f t="shared" si="34"/>
        <v/>
      </c>
      <c r="F288" s="85" t="str">
        <f t="shared" si="28"/>
        <v/>
      </c>
      <c r="G288" s="69" t="str">
        <f t="shared" si="29"/>
        <v/>
      </c>
    </row>
    <row r="289" spans="1:7" x14ac:dyDescent="0.25">
      <c r="A289" s="84" t="str">
        <f t="shared" si="30"/>
        <v/>
      </c>
      <c r="B289" s="75" t="str">
        <f t="shared" si="31"/>
        <v/>
      </c>
      <c r="C289" s="69" t="str">
        <f t="shared" si="32"/>
        <v/>
      </c>
      <c r="D289" s="85" t="str">
        <f t="shared" si="33"/>
        <v/>
      </c>
      <c r="E289" s="85" t="str">
        <f t="shared" si="34"/>
        <v/>
      </c>
      <c r="F289" s="85" t="str">
        <f t="shared" si="28"/>
        <v/>
      </c>
      <c r="G289" s="69" t="str">
        <f t="shared" si="29"/>
        <v/>
      </c>
    </row>
    <row r="290" spans="1:7" x14ac:dyDescent="0.25">
      <c r="A290" s="84" t="str">
        <f t="shared" si="30"/>
        <v/>
      </c>
      <c r="B290" s="75" t="str">
        <f t="shared" si="31"/>
        <v/>
      </c>
      <c r="C290" s="69" t="str">
        <f t="shared" si="32"/>
        <v/>
      </c>
      <c r="D290" s="85" t="str">
        <f t="shared" si="33"/>
        <v/>
      </c>
      <c r="E290" s="85" t="str">
        <f t="shared" si="34"/>
        <v/>
      </c>
      <c r="F290" s="85" t="str">
        <f t="shared" si="28"/>
        <v/>
      </c>
      <c r="G290" s="69" t="str">
        <f t="shared" si="29"/>
        <v/>
      </c>
    </row>
    <row r="291" spans="1:7" x14ac:dyDescent="0.25">
      <c r="A291" s="84" t="str">
        <f t="shared" si="30"/>
        <v/>
      </c>
      <c r="B291" s="75" t="str">
        <f t="shared" si="31"/>
        <v/>
      </c>
      <c r="C291" s="69" t="str">
        <f t="shared" si="32"/>
        <v/>
      </c>
      <c r="D291" s="85" t="str">
        <f t="shared" si="33"/>
        <v/>
      </c>
      <c r="E291" s="85" t="str">
        <f t="shared" si="34"/>
        <v/>
      </c>
      <c r="F291" s="85" t="str">
        <f t="shared" si="28"/>
        <v/>
      </c>
      <c r="G291" s="69" t="str">
        <f t="shared" si="29"/>
        <v/>
      </c>
    </row>
    <row r="292" spans="1:7" x14ac:dyDescent="0.25">
      <c r="A292" s="84" t="str">
        <f t="shared" si="30"/>
        <v/>
      </c>
      <c r="B292" s="75" t="str">
        <f t="shared" si="31"/>
        <v/>
      </c>
      <c r="C292" s="69" t="str">
        <f t="shared" si="32"/>
        <v/>
      </c>
      <c r="D292" s="85" t="str">
        <f t="shared" si="33"/>
        <v/>
      </c>
      <c r="E292" s="85" t="str">
        <f t="shared" si="34"/>
        <v/>
      </c>
      <c r="F292" s="85" t="str">
        <f t="shared" si="28"/>
        <v/>
      </c>
      <c r="G292" s="69" t="str">
        <f t="shared" si="29"/>
        <v/>
      </c>
    </row>
    <row r="293" spans="1:7" x14ac:dyDescent="0.25">
      <c r="A293" s="84" t="str">
        <f t="shared" si="30"/>
        <v/>
      </c>
      <c r="B293" s="75" t="str">
        <f t="shared" si="31"/>
        <v/>
      </c>
      <c r="C293" s="69" t="str">
        <f t="shared" si="32"/>
        <v/>
      </c>
      <c r="D293" s="85" t="str">
        <f t="shared" si="33"/>
        <v/>
      </c>
      <c r="E293" s="85" t="str">
        <f t="shared" si="34"/>
        <v/>
      </c>
      <c r="F293" s="85" t="str">
        <f t="shared" si="28"/>
        <v/>
      </c>
      <c r="G293" s="69" t="str">
        <f t="shared" si="29"/>
        <v/>
      </c>
    </row>
    <row r="294" spans="1:7" x14ac:dyDescent="0.25">
      <c r="A294" s="84" t="str">
        <f t="shared" si="30"/>
        <v/>
      </c>
      <c r="B294" s="75" t="str">
        <f t="shared" si="31"/>
        <v/>
      </c>
      <c r="C294" s="69" t="str">
        <f t="shared" si="32"/>
        <v/>
      </c>
      <c r="D294" s="85" t="str">
        <f t="shared" si="33"/>
        <v/>
      </c>
      <c r="E294" s="85" t="str">
        <f t="shared" si="34"/>
        <v/>
      </c>
      <c r="F294" s="85" t="str">
        <f t="shared" si="28"/>
        <v/>
      </c>
      <c r="G294" s="69" t="str">
        <f t="shared" si="29"/>
        <v/>
      </c>
    </row>
    <row r="295" spans="1:7" x14ac:dyDescent="0.25">
      <c r="A295" s="84" t="str">
        <f t="shared" si="30"/>
        <v/>
      </c>
      <c r="B295" s="75" t="str">
        <f t="shared" si="31"/>
        <v/>
      </c>
      <c r="C295" s="69" t="str">
        <f t="shared" si="32"/>
        <v/>
      </c>
      <c r="D295" s="85" t="str">
        <f t="shared" si="33"/>
        <v/>
      </c>
      <c r="E295" s="85" t="str">
        <f t="shared" si="34"/>
        <v/>
      </c>
      <c r="F295" s="85" t="str">
        <f t="shared" si="28"/>
        <v/>
      </c>
      <c r="G295" s="69" t="str">
        <f t="shared" si="29"/>
        <v/>
      </c>
    </row>
    <row r="296" spans="1:7" x14ac:dyDescent="0.25">
      <c r="A296" s="84" t="str">
        <f t="shared" si="30"/>
        <v/>
      </c>
      <c r="B296" s="75" t="str">
        <f t="shared" si="31"/>
        <v/>
      </c>
      <c r="C296" s="69" t="str">
        <f t="shared" si="32"/>
        <v/>
      </c>
      <c r="D296" s="85" t="str">
        <f t="shared" si="33"/>
        <v/>
      </c>
      <c r="E296" s="85" t="str">
        <f t="shared" si="34"/>
        <v/>
      </c>
      <c r="F296" s="85" t="str">
        <f t="shared" si="28"/>
        <v/>
      </c>
      <c r="G296" s="69" t="str">
        <f t="shared" si="29"/>
        <v/>
      </c>
    </row>
    <row r="297" spans="1:7" x14ac:dyDescent="0.25">
      <c r="A297" s="84" t="str">
        <f t="shared" si="30"/>
        <v/>
      </c>
      <c r="B297" s="75" t="str">
        <f t="shared" si="31"/>
        <v/>
      </c>
      <c r="C297" s="69" t="str">
        <f t="shared" si="32"/>
        <v/>
      </c>
      <c r="D297" s="85" t="str">
        <f t="shared" si="33"/>
        <v/>
      </c>
      <c r="E297" s="85" t="str">
        <f t="shared" si="34"/>
        <v/>
      </c>
      <c r="F297" s="85" t="str">
        <f t="shared" si="28"/>
        <v/>
      </c>
      <c r="G297" s="69" t="str">
        <f t="shared" si="29"/>
        <v/>
      </c>
    </row>
    <row r="298" spans="1:7" x14ac:dyDescent="0.25">
      <c r="A298" s="84" t="str">
        <f t="shared" si="30"/>
        <v/>
      </c>
      <c r="B298" s="75" t="str">
        <f t="shared" si="31"/>
        <v/>
      </c>
      <c r="C298" s="69" t="str">
        <f t="shared" si="32"/>
        <v/>
      </c>
      <c r="D298" s="85" t="str">
        <f t="shared" si="33"/>
        <v/>
      </c>
      <c r="E298" s="85" t="str">
        <f t="shared" si="34"/>
        <v/>
      </c>
      <c r="F298" s="85" t="str">
        <f t="shared" si="28"/>
        <v/>
      </c>
      <c r="G298" s="69" t="str">
        <f t="shared" si="29"/>
        <v/>
      </c>
    </row>
    <row r="299" spans="1:7" x14ac:dyDescent="0.25">
      <c r="A299" s="84" t="str">
        <f t="shared" si="30"/>
        <v/>
      </c>
      <c r="B299" s="75" t="str">
        <f t="shared" si="31"/>
        <v/>
      </c>
      <c r="C299" s="69" t="str">
        <f t="shared" si="32"/>
        <v/>
      </c>
      <c r="D299" s="85" t="str">
        <f t="shared" si="33"/>
        <v/>
      </c>
      <c r="E299" s="85" t="str">
        <f t="shared" si="34"/>
        <v/>
      </c>
      <c r="F299" s="85" t="str">
        <f t="shared" si="28"/>
        <v/>
      </c>
      <c r="G299" s="69" t="str">
        <f t="shared" si="29"/>
        <v/>
      </c>
    </row>
    <row r="300" spans="1:7" x14ac:dyDescent="0.25">
      <c r="A300" s="84" t="str">
        <f t="shared" si="30"/>
        <v/>
      </c>
      <c r="B300" s="75" t="str">
        <f t="shared" si="31"/>
        <v/>
      </c>
      <c r="C300" s="69" t="str">
        <f t="shared" si="32"/>
        <v/>
      </c>
      <c r="D300" s="85" t="str">
        <f t="shared" si="33"/>
        <v/>
      </c>
      <c r="E300" s="85" t="str">
        <f t="shared" si="34"/>
        <v/>
      </c>
      <c r="F300" s="85" t="str">
        <f t="shared" si="28"/>
        <v/>
      </c>
      <c r="G300" s="69" t="str">
        <f t="shared" si="29"/>
        <v/>
      </c>
    </row>
    <row r="301" spans="1:7" x14ac:dyDescent="0.25">
      <c r="A301" s="84" t="str">
        <f t="shared" si="30"/>
        <v/>
      </c>
      <c r="B301" s="75" t="str">
        <f t="shared" si="31"/>
        <v/>
      </c>
      <c r="C301" s="69" t="str">
        <f t="shared" si="32"/>
        <v/>
      </c>
      <c r="D301" s="85" t="str">
        <f t="shared" si="33"/>
        <v/>
      </c>
      <c r="E301" s="85" t="str">
        <f t="shared" si="34"/>
        <v/>
      </c>
      <c r="F301" s="85" t="str">
        <f t="shared" si="28"/>
        <v/>
      </c>
      <c r="G301" s="69" t="str">
        <f t="shared" si="29"/>
        <v/>
      </c>
    </row>
    <row r="302" spans="1:7" x14ac:dyDescent="0.25">
      <c r="A302" s="84" t="str">
        <f t="shared" si="30"/>
        <v/>
      </c>
      <c r="B302" s="75" t="str">
        <f t="shared" si="31"/>
        <v/>
      </c>
      <c r="C302" s="69" t="str">
        <f t="shared" si="32"/>
        <v/>
      </c>
      <c r="D302" s="85" t="str">
        <f t="shared" si="33"/>
        <v/>
      </c>
      <c r="E302" s="85" t="str">
        <f t="shared" si="34"/>
        <v/>
      </c>
      <c r="F302" s="85" t="str">
        <f t="shared" si="28"/>
        <v/>
      </c>
      <c r="G302" s="69" t="str">
        <f t="shared" si="29"/>
        <v/>
      </c>
    </row>
    <row r="303" spans="1:7" x14ac:dyDescent="0.25">
      <c r="A303" s="84" t="str">
        <f t="shared" si="30"/>
        <v/>
      </c>
      <c r="B303" s="75" t="str">
        <f t="shared" si="31"/>
        <v/>
      </c>
      <c r="C303" s="69" t="str">
        <f t="shared" si="32"/>
        <v/>
      </c>
      <c r="D303" s="85" t="str">
        <f t="shared" si="33"/>
        <v/>
      </c>
      <c r="E303" s="85" t="str">
        <f t="shared" si="34"/>
        <v/>
      </c>
      <c r="F303" s="85" t="str">
        <f t="shared" si="28"/>
        <v/>
      </c>
      <c r="G303" s="69" t="str">
        <f t="shared" si="29"/>
        <v/>
      </c>
    </row>
    <row r="304" spans="1:7" x14ac:dyDescent="0.25">
      <c r="A304" s="84" t="str">
        <f t="shared" si="30"/>
        <v/>
      </c>
      <c r="B304" s="75" t="str">
        <f t="shared" si="31"/>
        <v/>
      </c>
      <c r="C304" s="69" t="str">
        <f t="shared" si="32"/>
        <v/>
      </c>
      <c r="D304" s="85" t="str">
        <f t="shared" si="33"/>
        <v/>
      </c>
      <c r="E304" s="85" t="str">
        <f t="shared" si="34"/>
        <v/>
      </c>
      <c r="F304" s="85" t="str">
        <f t="shared" si="28"/>
        <v/>
      </c>
      <c r="G304" s="69" t="str">
        <f t="shared" si="29"/>
        <v/>
      </c>
    </row>
    <row r="305" spans="1:7" x14ac:dyDescent="0.25">
      <c r="A305" s="84" t="str">
        <f t="shared" si="30"/>
        <v/>
      </c>
      <c r="B305" s="75" t="str">
        <f t="shared" si="31"/>
        <v/>
      </c>
      <c r="C305" s="69" t="str">
        <f t="shared" si="32"/>
        <v/>
      </c>
      <c r="D305" s="85" t="str">
        <f t="shared" si="33"/>
        <v/>
      </c>
      <c r="E305" s="85" t="str">
        <f t="shared" si="34"/>
        <v/>
      </c>
      <c r="F305" s="85" t="str">
        <f t="shared" si="28"/>
        <v/>
      </c>
      <c r="G305" s="69" t="str">
        <f t="shared" si="29"/>
        <v/>
      </c>
    </row>
    <row r="306" spans="1:7" x14ac:dyDescent="0.25">
      <c r="A306" s="84" t="str">
        <f t="shared" si="30"/>
        <v/>
      </c>
      <c r="B306" s="75" t="str">
        <f t="shared" si="31"/>
        <v/>
      </c>
      <c r="C306" s="69" t="str">
        <f t="shared" si="32"/>
        <v/>
      </c>
      <c r="D306" s="85" t="str">
        <f t="shared" si="33"/>
        <v/>
      </c>
      <c r="E306" s="85" t="str">
        <f t="shared" si="34"/>
        <v/>
      </c>
      <c r="F306" s="85" t="str">
        <f t="shared" si="28"/>
        <v/>
      </c>
      <c r="G306" s="69" t="str">
        <f t="shared" si="29"/>
        <v/>
      </c>
    </row>
    <row r="307" spans="1:7" x14ac:dyDescent="0.25">
      <c r="A307" s="84" t="str">
        <f t="shared" si="30"/>
        <v/>
      </c>
      <c r="B307" s="75" t="str">
        <f t="shared" si="31"/>
        <v/>
      </c>
      <c r="C307" s="69" t="str">
        <f t="shared" si="32"/>
        <v/>
      </c>
      <c r="D307" s="85" t="str">
        <f t="shared" si="33"/>
        <v/>
      </c>
      <c r="E307" s="85" t="str">
        <f t="shared" si="34"/>
        <v/>
      </c>
      <c r="F307" s="85" t="str">
        <f t="shared" si="28"/>
        <v/>
      </c>
      <c r="G307" s="69" t="str">
        <f t="shared" si="29"/>
        <v/>
      </c>
    </row>
    <row r="308" spans="1:7" x14ac:dyDescent="0.25">
      <c r="A308" s="84" t="str">
        <f t="shared" si="30"/>
        <v/>
      </c>
      <c r="B308" s="75" t="str">
        <f t="shared" si="31"/>
        <v/>
      </c>
      <c r="C308" s="69" t="str">
        <f t="shared" si="32"/>
        <v/>
      </c>
      <c r="D308" s="85" t="str">
        <f t="shared" si="33"/>
        <v/>
      </c>
      <c r="E308" s="85" t="str">
        <f t="shared" si="34"/>
        <v/>
      </c>
      <c r="F308" s="85" t="str">
        <f t="shared" si="28"/>
        <v/>
      </c>
      <c r="G308" s="69" t="str">
        <f t="shared" si="29"/>
        <v/>
      </c>
    </row>
    <row r="309" spans="1:7" x14ac:dyDescent="0.25">
      <c r="A309" s="84" t="str">
        <f t="shared" si="30"/>
        <v/>
      </c>
      <c r="B309" s="75" t="str">
        <f t="shared" si="31"/>
        <v/>
      </c>
      <c r="C309" s="69" t="str">
        <f t="shared" si="32"/>
        <v/>
      </c>
      <c r="D309" s="85" t="str">
        <f t="shared" si="33"/>
        <v/>
      </c>
      <c r="E309" s="85" t="str">
        <f t="shared" si="34"/>
        <v/>
      </c>
      <c r="F309" s="85" t="str">
        <f t="shared" si="28"/>
        <v/>
      </c>
      <c r="G309" s="69" t="str">
        <f t="shared" si="29"/>
        <v/>
      </c>
    </row>
    <row r="310" spans="1:7" x14ac:dyDescent="0.25">
      <c r="A310" s="84" t="str">
        <f t="shared" si="30"/>
        <v/>
      </c>
      <c r="B310" s="75" t="str">
        <f t="shared" si="31"/>
        <v/>
      </c>
      <c r="C310" s="69" t="str">
        <f t="shared" si="32"/>
        <v/>
      </c>
      <c r="D310" s="85" t="str">
        <f t="shared" si="33"/>
        <v/>
      </c>
      <c r="E310" s="85" t="str">
        <f t="shared" si="34"/>
        <v/>
      </c>
      <c r="F310" s="85" t="str">
        <f t="shared" si="28"/>
        <v/>
      </c>
      <c r="G310" s="69" t="str">
        <f t="shared" si="29"/>
        <v/>
      </c>
    </row>
    <row r="311" spans="1:7" x14ac:dyDescent="0.25">
      <c r="A311" s="84" t="str">
        <f t="shared" si="30"/>
        <v/>
      </c>
      <c r="B311" s="75" t="str">
        <f t="shared" si="31"/>
        <v/>
      </c>
      <c r="C311" s="69" t="str">
        <f t="shared" si="32"/>
        <v/>
      </c>
      <c r="D311" s="85" t="str">
        <f t="shared" si="33"/>
        <v/>
      </c>
      <c r="E311" s="85" t="str">
        <f t="shared" si="34"/>
        <v/>
      </c>
      <c r="F311" s="85" t="str">
        <f t="shared" si="28"/>
        <v/>
      </c>
      <c r="G311" s="69" t="str">
        <f t="shared" si="29"/>
        <v/>
      </c>
    </row>
    <row r="312" spans="1:7" x14ac:dyDescent="0.25">
      <c r="A312" s="84" t="str">
        <f t="shared" si="30"/>
        <v/>
      </c>
      <c r="B312" s="75" t="str">
        <f t="shared" si="31"/>
        <v/>
      </c>
      <c r="C312" s="69" t="str">
        <f t="shared" si="32"/>
        <v/>
      </c>
      <c r="D312" s="85" t="str">
        <f t="shared" si="33"/>
        <v/>
      </c>
      <c r="E312" s="85" t="str">
        <f t="shared" si="34"/>
        <v/>
      </c>
      <c r="F312" s="85" t="str">
        <f t="shared" si="28"/>
        <v/>
      </c>
      <c r="G312" s="69" t="str">
        <f t="shared" si="29"/>
        <v/>
      </c>
    </row>
    <row r="313" spans="1:7" x14ac:dyDescent="0.25">
      <c r="A313" s="84" t="str">
        <f t="shared" si="30"/>
        <v/>
      </c>
      <c r="B313" s="75" t="str">
        <f t="shared" si="31"/>
        <v/>
      </c>
      <c r="C313" s="69" t="str">
        <f t="shared" si="32"/>
        <v/>
      </c>
      <c r="D313" s="85" t="str">
        <f t="shared" si="33"/>
        <v/>
      </c>
      <c r="E313" s="85" t="str">
        <f t="shared" si="34"/>
        <v/>
      </c>
      <c r="F313" s="85" t="str">
        <f t="shared" si="28"/>
        <v/>
      </c>
      <c r="G313" s="69" t="str">
        <f t="shared" si="29"/>
        <v/>
      </c>
    </row>
    <row r="314" spans="1:7" x14ac:dyDescent="0.25">
      <c r="A314" s="84" t="str">
        <f t="shared" si="30"/>
        <v/>
      </c>
      <c r="B314" s="75" t="str">
        <f t="shared" si="31"/>
        <v/>
      </c>
      <c r="C314" s="69" t="str">
        <f t="shared" si="32"/>
        <v/>
      </c>
      <c r="D314" s="85" t="str">
        <f t="shared" si="33"/>
        <v/>
      </c>
      <c r="E314" s="85" t="str">
        <f t="shared" si="34"/>
        <v/>
      </c>
      <c r="F314" s="85" t="str">
        <f t="shared" si="28"/>
        <v/>
      </c>
      <c r="G314" s="69" t="str">
        <f t="shared" si="29"/>
        <v/>
      </c>
    </row>
    <row r="315" spans="1:7" x14ac:dyDescent="0.25">
      <c r="A315" s="84" t="str">
        <f t="shared" si="30"/>
        <v/>
      </c>
      <c r="B315" s="75" t="str">
        <f t="shared" si="31"/>
        <v/>
      </c>
      <c r="C315" s="69" t="str">
        <f t="shared" si="32"/>
        <v/>
      </c>
      <c r="D315" s="85" t="str">
        <f t="shared" si="33"/>
        <v/>
      </c>
      <c r="E315" s="85" t="str">
        <f t="shared" si="34"/>
        <v/>
      </c>
      <c r="F315" s="85" t="str">
        <f t="shared" si="28"/>
        <v/>
      </c>
      <c r="G315" s="69" t="str">
        <f t="shared" si="29"/>
        <v/>
      </c>
    </row>
    <row r="316" spans="1:7" x14ac:dyDescent="0.25">
      <c r="A316" s="84" t="str">
        <f t="shared" si="30"/>
        <v/>
      </c>
      <c r="B316" s="75" t="str">
        <f t="shared" si="31"/>
        <v/>
      </c>
      <c r="C316" s="69" t="str">
        <f t="shared" si="32"/>
        <v/>
      </c>
      <c r="D316" s="85" t="str">
        <f t="shared" si="33"/>
        <v/>
      </c>
      <c r="E316" s="85" t="str">
        <f t="shared" si="34"/>
        <v/>
      </c>
      <c r="F316" s="85" t="str">
        <f t="shared" si="28"/>
        <v/>
      </c>
      <c r="G316" s="69" t="str">
        <f t="shared" si="29"/>
        <v/>
      </c>
    </row>
    <row r="317" spans="1:7" x14ac:dyDescent="0.25">
      <c r="A317" s="84" t="str">
        <f t="shared" si="30"/>
        <v/>
      </c>
      <c r="B317" s="75" t="str">
        <f t="shared" si="31"/>
        <v/>
      </c>
      <c r="C317" s="69" t="str">
        <f t="shared" si="32"/>
        <v/>
      </c>
      <c r="D317" s="85" t="str">
        <f t="shared" si="33"/>
        <v/>
      </c>
      <c r="E317" s="85" t="str">
        <f t="shared" si="34"/>
        <v/>
      </c>
      <c r="F317" s="85" t="str">
        <f t="shared" si="28"/>
        <v/>
      </c>
      <c r="G317" s="69" t="str">
        <f t="shared" si="29"/>
        <v/>
      </c>
    </row>
    <row r="318" spans="1:7" x14ac:dyDescent="0.25">
      <c r="A318" s="84" t="str">
        <f t="shared" si="30"/>
        <v/>
      </c>
      <c r="B318" s="75" t="str">
        <f t="shared" si="31"/>
        <v/>
      </c>
      <c r="C318" s="69" t="str">
        <f t="shared" si="32"/>
        <v/>
      </c>
      <c r="D318" s="85" t="str">
        <f t="shared" si="33"/>
        <v/>
      </c>
      <c r="E318" s="85" t="str">
        <f t="shared" si="34"/>
        <v/>
      </c>
      <c r="F318" s="85" t="str">
        <f t="shared" si="28"/>
        <v/>
      </c>
      <c r="G318" s="69" t="str">
        <f t="shared" si="29"/>
        <v/>
      </c>
    </row>
    <row r="319" spans="1:7" x14ac:dyDescent="0.25">
      <c r="A319" s="84" t="str">
        <f t="shared" si="30"/>
        <v/>
      </c>
      <c r="B319" s="75" t="str">
        <f t="shared" si="31"/>
        <v/>
      </c>
      <c r="C319" s="69" t="str">
        <f t="shared" si="32"/>
        <v/>
      </c>
      <c r="D319" s="85" t="str">
        <f t="shared" si="33"/>
        <v/>
      </c>
      <c r="E319" s="85" t="str">
        <f t="shared" si="34"/>
        <v/>
      </c>
      <c r="F319" s="85" t="str">
        <f t="shared" si="28"/>
        <v/>
      </c>
      <c r="G319" s="69" t="str">
        <f t="shared" si="29"/>
        <v/>
      </c>
    </row>
    <row r="320" spans="1:7" x14ac:dyDescent="0.25">
      <c r="A320" s="84" t="str">
        <f t="shared" si="30"/>
        <v/>
      </c>
      <c r="B320" s="75" t="str">
        <f t="shared" si="31"/>
        <v/>
      </c>
      <c r="C320" s="69" t="str">
        <f t="shared" si="32"/>
        <v/>
      </c>
      <c r="D320" s="85" t="str">
        <f t="shared" si="33"/>
        <v/>
      </c>
      <c r="E320" s="85" t="str">
        <f t="shared" si="34"/>
        <v/>
      </c>
      <c r="F320" s="85" t="str">
        <f t="shared" si="28"/>
        <v/>
      </c>
      <c r="G320" s="69" t="str">
        <f t="shared" si="29"/>
        <v/>
      </c>
    </row>
    <row r="321" spans="1:7" x14ac:dyDescent="0.25">
      <c r="A321" s="84" t="str">
        <f t="shared" si="30"/>
        <v/>
      </c>
      <c r="B321" s="75" t="str">
        <f t="shared" si="31"/>
        <v/>
      </c>
      <c r="C321" s="69" t="str">
        <f t="shared" si="32"/>
        <v/>
      </c>
      <c r="D321" s="85" t="str">
        <f t="shared" si="33"/>
        <v/>
      </c>
      <c r="E321" s="85" t="str">
        <f t="shared" si="34"/>
        <v/>
      </c>
      <c r="F321" s="85" t="str">
        <f t="shared" si="28"/>
        <v/>
      </c>
      <c r="G321" s="69" t="str">
        <f t="shared" si="29"/>
        <v/>
      </c>
    </row>
    <row r="322" spans="1:7" x14ac:dyDescent="0.25">
      <c r="A322" s="84" t="str">
        <f t="shared" si="30"/>
        <v/>
      </c>
      <c r="B322" s="75" t="str">
        <f t="shared" si="31"/>
        <v/>
      </c>
      <c r="C322" s="69" t="str">
        <f t="shared" si="32"/>
        <v/>
      </c>
      <c r="D322" s="85" t="str">
        <f t="shared" si="33"/>
        <v/>
      </c>
      <c r="E322" s="85" t="str">
        <f t="shared" si="34"/>
        <v/>
      </c>
      <c r="F322" s="85" t="str">
        <f t="shared" si="28"/>
        <v/>
      </c>
      <c r="G322" s="69" t="str">
        <f t="shared" si="29"/>
        <v/>
      </c>
    </row>
    <row r="323" spans="1:7" x14ac:dyDescent="0.25">
      <c r="A323" s="84" t="str">
        <f t="shared" si="30"/>
        <v/>
      </c>
      <c r="B323" s="75" t="str">
        <f t="shared" si="31"/>
        <v/>
      </c>
      <c r="C323" s="69" t="str">
        <f t="shared" si="32"/>
        <v/>
      </c>
      <c r="D323" s="85" t="str">
        <f t="shared" si="33"/>
        <v/>
      </c>
      <c r="E323" s="85" t="str">
        <f t="shared" si="34"/>
        <v/>
      </c>
      <c r="F323" s="85" t="str">
        <f t="shared" si="28"/>
        <v/>
      </c>
      <c r="G323" s="69" t="str">
        <f t="shared" si="29"/>
        <v/>
      </c>
    </row>
    <row r="324" spans="1:7" x14ac:dyDescent="0.25">
      <c r="A324" s="84" t="str">
        <f t="shared" si="30"/>
        <v/>
      </c>
      <c r="B324" s="75" t="str">
        <f t="shared" si="31"/>
        <v/>
      </c>
      <c r="C324" s="69" t="str">
        <f t="shared" si="32"/>
        <v/>
      </c>
      <c r="D324" s="85" t="str">
        <f t="shared" si="33"/>
        <v/>
      </c>
      <c r="E324" s="85" t="str">
        <f t="shared" si="34"/>
        <v/>
      </c>
      <c r="F324" s="85" t="str">
        <f t="shared" si="28"/>
        <v/>
      </c>
      <c r="G324" s="69" t="str">
        <f t="shared" si="29"/>
        <v/>
      </c>
    </row>
    <row r="325" spans="1:7" x14ac:dyDescent="0.25">
      <c r="A325" s="84" t="str">
        <f t="shared" si="30"/>
        <v/>
      </c>
      <c r="B325" s="75" t="str">
        <f t="shared" si="31"/>
        <v/>
      </c>
      <c r="C325" s="69" t="str">
        <f t="shared" si="32"/>
        <v/>
      </c>
      <c r="D325" s="85" t="str">
        <f t="shared" si="33"/>
        <v/>
      </c>
      <c r="E325" s="85" t="str">
        <f t="shared" si="34"/>
        <v/>
      </c>
      <c r="F325" s="85" t="str">
        <f t="shared" si="28"/>
        <v/>
      </c>
      <c r="G325" s="69" t="str">
        <f t="shared" si="29"/>
        <v/>
      </c>
    </row>
    <row r="326" spans="1:7" x14ac:dyDescent="0.25">
      <c r="A326" s="84" t="str">
        <f t="shared" si="30"/>
        <v/>
      </c>
      <c r="B326" s="75" t="str">
        <f t="shared" si="31"/>
        <v/>
      </c>
      <c r="C326" s="69" t="str">
        <f t="shared" si="32"/>
        <v/>
      </c>
      <c r="D326" s="85" t="str">
        <f t="shared" si="33"/>
        <v/>
      </c>
      <c r="E326" s="85" t="str">
        <f t="shared" si="34"/>
        <v/>
      </c>
      <c r="F326" s="85" t="str">
        <f t="shared" si="28"/>
        <v/>
      </c>
      <c r="G326" s="69" t="str">
        <f t="shared" si="29"/>
        <v/>
      </c>
    </row>
    <row r="327" spans="1:7" x14ac:dyDescent="0.25">
      <c r="A327" s="84" t="str">
        <f t="shared" si="30"/>
        <v/>
      </c>
      <c r="B327" s="75" t="str">
        <f t="shared" si="31"/>
        <v/>
      </c>
      <c r="C327" s="69" t="str">
        <f t="shared" si="32"/>
        <v/>
      </c>
      <c r="D327" s="85" t="str">
        <f t="shared" si="33"/>
        <v/>
      </c>
      <c r="E327" s="85" t="str">
        <f t="shared" si="34"/>
        <v/>
      </c>
      <c r="F327" s="85" t="str">
        <f t="shared" si="28"/>
        <v/>
      </c>
      <c r="G327" s="69" t="str">
        <f t="shared" si="29"/>
        <v/>
      </c>
    </row>
    <row r="328" spans="1:7" x14ac:dyDescent="0.25">
      <c r="A328" s="84" t="str">
        <f t="shared" si="30"/>
        <v/>
      </c>
      <c r="B328" s="75" t="str">
        <f t="shared" si="31"/>
        <v/>
      </c>
      <c r="C328" s="69" t="str">
        <f t="shared" si="32"/>
        <v/>
      </c>
      <c r="D328" s="85" t="str">
        <f t="shared" si="33"/>
        <v/>
      </c>
      <c r="E328" s="85" t="str">
        <f t="shared" si="34"/>
        <v/>
      </c>
      <c r="F328" s="85" t="str">
        <f t="shared" si="28"/>
        <v/>
      </c>
      <c r="G328" s="69" t="str">
        <f t="shared" si="29"/>
        <v/>
      </c>
    </row>
    <row r="329" spans="1:7" x14ac:dyDescent="0.25">
      <c r="A329" s="84" t="str">
        <f t="shared" si="30"/>
        <v/>
      </c>
      <c r="B329" s="75" t="str">
        <f t="shared" si="31"/>
        <v/>
      </c>
      <c r="C329" s="69" t="str">
        <f t="shared" si="32"/>
        <v/>
      </c>
      <c r="D329" s="85" t="str">
        <f t="shared" si="33"/>
        <v/>
      </c>
      <c r="E329" s="85" t="str">
        <f t="shared" si="34"/>
        <v/>
      </c>
      <c r="F329" s="85" t="str">
        <f t="shared" si="28"/>
        <v/>
      </c>
      <c r="G329" s="69" t="str">
        <f t="shared" si="29"/>
        <v/>
      </c>
    </row>
    <row r="330" spans="1:7" x14ac:dyDescent="0.25">
      <c r="A330" s="84" t="str">
        <f t="shared" si="30"/>
        <v/>
      </c>
      <c r="B330" s="75" t="str">
        <f t="shared" si="31"/>
        <v/>
      </c>
      <c r="C330" s="69" t="str">
        <f t="shared" si="32"/>
        <v/>
      </c>
      <c r="D330" s="85" t="str">
        <f t="shared" si="33"/>
        <v/>
      </c>
      <c r="E330" s="85" t="str">
        <f t="shared" si="34"/>
        <v/>
      </c>
      <c r="F330" s="85" t="str">
        <f t="shared" si="28"/>
        <v/>
      </c>
      <c r="G330" s="69" t="str">
        <f t="shared" si="29"/>
        <v/>
      </c>
    </row>
    <row r="331" spans="1:7" x14ac:dyDescent="0.25">
      <c r="A331" s="84" t="str">
        <f t="shared" si="30"/>
        <v/>
      </c>
      <c r="B331" s="75" t="str">
        <f t="shared" si="31"/>
        <v/>
      </c>
      <c r="C331" s="69" t="str">
        <f t="shared" si="32"/>
        <v/>
      </c>
      <c r="D331" s="85" t="str">
        <f t="shared" si="33"/>
        <v/>
      </c>
      <c r="E331" s="85" t="str">
        <f t="shared" si="34"/>
        <v/>
      </c>
      <c r="F331" s="85" t="str">
        <f t="shared" si="28"/>
        <v/>
      </c>
      <c r="G331" s="69" t="str">
        <f t="shared" si="29"/>
        <v/>
      </c>
    </row>
    <row r="332" spans="1:7" x14ac:dyDescent="0.25">
      <c r="A332" s="84" t="str">
        <f t="shared" si="30"/>
        <v/>
      </c>
      <c r="B332" s="75" t="str">
        <f t="shared" si="31"/>
        <v/>
      </c>
      <c r="C332" s="69" t="str">
        <f t="shared" si="32"/>
        <v/>
      </c>
      <c r="D332" s="85" t="str">
        <f t="shared" si="33"/>
        <v/>
      </c>
      <c r="E332" s="85" t="str">
        <f t="shared" si="34"/>
        <v/>
      </c>
      <c r="F332" s="85" t="str">
        <f t="shared" si="28"/>
        <v/>
      </c>
      <c r="G332" s="69" t="str">
        <f t="shared" si="29"/>
        <v/>
      </c>
    </row>
    <row r="333" spans="1:7" x14ac:dyDescent="0.25">
      <c r="A333" s="84" t="str">
        <f t="shared" si="30"/>
        <v/>
      </c>
      <c r="B333" s="75" t="str">
        <f t="shared" si="31"/>
        <v/>
      </c>
      <c r="C333" s="69" t="str">
        <f t="shared" si="32"/>
        <v/>
      </c>
      <c r="D333" s="85" t="str">
        <f t="shared" si="33"/>
        <v/>
      </c>
      <c r="E333" s="85" t="str">
        <f t="shared" si="34"/>
        <v/>
      </c>
      <c r="F333" s="85" t="str">
        <f t="shared" si="28"/>
        <v/>
      </c>
      <c r="G333" s="69" t="str">
        <f t="shared" si="29"/>
        <v/>
      </c>
    </row>
    <row r="334" spans="1:7" x14ac:dyDescent="0.25">
      <c r="A334" s="84" t="str">
        <f t="shared" si="30"/>
        <v/>
      </c>
      <c r="B334" s="75" t="str">
        <f t="shared" si="31"/>
        <v/>
      </c>
      <c r="C334" s="69" t="str">
        <f t="shared" si="32"/>
        <v/>
      </c>
      <c r="D334" s="85" t="str">
        <f t="shared" si="33"/>
        <v/>
      </c>
      <c r="E334" s="85" t="str">
        <f t="shared" si="34"/>
        <v/>
      </c>
      <c r="F334" s="85" t="str">
        <f t="shared" si="28"/>
        <v/>
      </c>
      <c r="G334" s="69" t="str">
        <f t="shared" si="29"/>
        <v/>
      </c>
    </row>
    <row r="335" spans="1:7" x14ac:dyDescent="0.25">
      <c r="A335" s="84" t="str">
        <f t="shared" si="30"/>
        <v/>
      </c>
      <c r="B335" s="75" t="str">
        <f t="shared" si="31"/>
        <v/>
      </c>
      <c r="C335" s="69" t="str">
        <f t="shared" si="32"/>
        <v/>
      </c>
      <c r="D335" s="85" t="str">
        <f t="shared" si="33"/>
        <v/>
      </c>
      <c r="E335" s="85" t="str">
        <f t="shared" si="34"/>
        <v/>
      </c>
      <c r="F335" s="85" t="str">
        <f t="shared" si="28"/>
        <v/>
      </c>
      <c r="G335" s="69" t="str">
        <f t="shared" si="29"/>
        <v/>
      </c>
    </row>
    <row r="336" spans="1:7" x14ac:dyDescent="0.25">
      <c r="A336" s="84" t="str">
        <f t="shared" si="30"/>
        <v/>
      </c>
      <c r="B336" s="75" t="str">
        <f t="shared" si="31"/>
        <v/>
      </c>
      <c r="C336" s="69" t="str">
        <f t="shared" si="32"/>
        <v/>
      </c>
      <c r="D336" s="85" t="str">
        <f t="shared" si="33"/>
        <v/>
      </c>
      <c r="E336" s="85" t="str">
        <f t="shared" si="34"/>
        <v/>
      </c>
      <c r="F336" s="85" t="str">
        <f t="shared" ref="F336:F399" si="35">IF(B336="","",SUM(D336:E336))</f>
        <v/>
      </c>
      <c r="G336" s="69" t="str">
        <f t="shared" ref="G336:G399" si="36">IF(B336="","",SUM(C336)-SUM(E336))</f>
        <v/>
      </c>
    </row>
    <row r="337" spans="1:7" x14ac:dyDescent="0.25">
      <c r="A337" s="84" t="str">
        <f t="shared" ref="A337:A400" si="37">IF(B337="","",EDATE(A336,1))</f>
        <v/>
      </c>
      <c r="B337" s="75" t="str">
        <f t="shared" ref="B337:B400" si="38">IF(B336="","",IF(SUM(B336)+1&lt;=$E$7,SUM(B336)+1,""))</f>
        <v/>
      </c>
      <c r="C337" s="69" t="str">
        <f t="shared" ref="C337:C400" si="39">IF(B337="","",G336)</f>
        <v/>
      </c>
      <c r="D337" s="85" t="str">
        <f t="shared" ref="D337:D400" si="40">IF(B337="","",IPMT($E$11/12,B337,$E$7,-$E$8,$E$9,0))</f>
        <v/>
      </c>
      <c r="E337" s="85" t="str">
        <f t="shared" ref="E337:E400" si="41">IF(B337="","",PPMT($E$11/12,B337,$E$7,-$E$8,$E$9,0))</f>
        <v/>
      </c>
      <c r="F337" s="85" t="str">
        <f t="shared" si="35"/>
        <v/>
      </c>
      <c r="G337" s="69" t="str">
        <f t="shared" si="36"/>
        <v/>
      </c>
    </row>
    <row r="338" spans="1:7" x14ac:dyDescent="0.25">
      <c r="A338" s="84" t="str">
        <f t="shared" si="37"/>
        <v/>
      </c>
      <c r="B338" s="75" t="str">
        <f t="shared" si="38"/>
        <v/>
      </c>
      <c r="C338" s="69" t="str">
        <f t="shared" si="39"/>
        <v/>
      </c>
      <c r="D338" s="85" t="str">
        <f t="shared" si="40"/>
        <v/>
      </c>
      <c r="E338" s="85" t="str">
        <f t="shared" si="41"/>
        <v/>
      </c>
      <c r="F338" s="85" t="str">
        <f t="shared" si="35"/>
        <v/>
      </c>
      <c r="G338" s="69" t="str">
        <f t="shared" si="36"/>
        <v/>
      </c>
    </row>
    <row r="339" spans="1:7" x14ac:dyDescent="0.25">
      <c r="A339" s="84" t="str">
        <f t="shared" si="37"/>
        <v/>
      </c>
      <c r="B339" s="75" t="str">
        <f t="shared" si="38"/>
        <v/>
      </c>
      <c r="C339" s="69" t="str">
        <f t="shared" si="39"/>
        <v/>
      </c>
      <c r="D339" s="85" t="str">
        <f t="shared" si="40"/>
        <v/>
      </c>
      <c r="E339" s="85" t="str">
        <f t="shared" si="41"/>
        <v/>
      </c>
      <c r="F339" s="85" t="str">
        <f t="shared" si="35"/>
        <v/>
      </c>
      <c r="G339" s="69" t="str">
        <f t="shared" si="36"/>
        <v/>
      </c>
    </row>
    <row r="340" spans="1:7" x14ac:dyDescent="0.25">
      <c r="A340" s="84" t="str">
        <f t="shared" si="37"/>
        <v/>
      </c>
      <c r="B340" s="75" t="str">
        <f t="shared" si="38"/>
        <v/>
      </c>
      <c r="C340" s="69" t="str">
        <f t="shared" si="39"/>
        <v/>
      </c>
      <c r="D340" s="85" t="str">
        <f t="shared" si="40"/>
        <v/>
      </c>
      <c r="E340" s="85" t="str">
        <f t="shared" si="41"/>
        <v/>
      </c>
      <c r="F340" s="85" t="str">
        <f t="shared" si="35"/>
        <v/>
      </c>
      <c r="G340" s="69" t="str">
        <f t="shared" si="36"/>
        <v/>
      </c>
    </row>
    <row r="341" spans="1:7" x14ac:dyDescent="0.25">
      <c r="A341" s="84" t="str">
        <f t="shared" si="37"/>
        <v/>
      </c>
      <c r="B341" s="75" t="str">
        <f t="shared" si="38"/>
        <v/>
      </c>
      <c r="C341" s="69" t="str">
        <f t="shared" si="39"/>
        <v/>
      </c>
      <c r="D341" s="85" t="str">
        <f t="shared" si="40"/>
        <v/>
      </c>
      <c r="E341" s="85" t="str">
        <f t="shared" si="41"/>
        <v/>
      </c>
      <c r="F341" s="85" t="str">
        <f t="shared" si="35"/>
        <v/>
      </c>
      <c r="G341" s="69" t="str">
        <f t="shared" si="36"/>
        <v/>
      </c>
    </row>
    <row r="342" spans="1:7" x14ac:dyDescent="0.25">
      <c r="A342" s="84" t="str">
        <f t="shared" si="37"/>
        <v/>
      </c>
      <c r="B342" s="75" t="str">
        <f t="shared" si="38"/>
        <v/>
      </c>
      <c r="C342" s="69" t="str">
        <f t="shared" si="39"/>
        <v/>
      </c>
      <c r="D342" s="85" t="str">
        <f t="shared" si="40"/>
        <v/>
      </c>
      <c r="E342" s="85" t="str">
        <f t="shared" si="41"/>
        <v/>
      </c>
      <c r="F342" s="85" t="str">
        <f t="shared" si="35"/>
        <v/>
      </c>
      <c r="G342" s="69" t="str">
        <f t="shared" si="36"/>
        <v/>
      </c>
    </row>
    <row r="343" spans="1:7" x14ac:dyDescent="0.25">
      <c r="A343" s="84" t="str">
        <f t="shared" si="37"/>
        <v/>
      </c>
      <c r="B343" s="75" t="str">
        <f t="shared" si="38"/>
        <v/>
      </c>
      <c r="C343" s="69" t="str">
        <f t="shared" si="39"/>
        <v/>
      </c>
      <c r="D343" s="85" t="str">
        <f t="shared" si="40"/>
        <v/>
      </c>
      <c r="E343" s="85" t="str">
        <f t="shared" si="41"/>
        <v/>
      </c>
      <c r="F343" s="85" t="str">
        <f t="shared" si="35"/>
        <v/>
      </c>
      <c r="G343" s="69" t="str">
        <f t="shared" si="36"/>
        <v/>
      </c>
    </row>
    <row r="344" spans="1:7" x14ac:dyDescent="0.25">
      <c r="A344" s="84" t="str">
        <f t="shared" si="37"/>
        <v/>
      </c>
      <c r="B344" s="75" t="str">
        <f t="shared" si="38"/>
        <v/>
      </c>
      <c r="C344" s="69" t="str">
        <f t="shared" si="39"/>
        <v/>
      </c>
      <c r="D344" s="85" t="str">
        <f t="shared" si="40"/>
        <v/>
      </c>
      <c r="E344" s="85" t="str">
        <f t="shared" si="41"/>
        <v/>
      </c>
      <c r="F344" s="85" t="str">
        <f t="shared" si="35"/>
        <v/>
      </c>
      <c r="G344" s="69" t="str">
        <f t="shared" si="36"/>
        <v/>
      </c>
    </row>
    <row r="345" spans="1:7" x14ac:dyDescent="0.25">
      <c r="A345" s="84" t="str">
        <f t="shared" si="37"/>
        <v/>
      </c>
      <c r="B345" s="75" t="str">
        <f t="shared" si="38"/>
        <v/>
      </c>
      <c r="C345" s="69" t="str">
        <f t="shared" si="39"/>
        <v/>
      </c>
      <c r="D345" s="85" t="str">
        <f t="shared" si="40"/>
        <v/>
      </c>
      <c r="E345" s="85" t="str">
        <f t="shared" si="41"/>
        <v/>
      </c>
      <c r="F345" s="85" t="str">
        <f t="shared" si="35"/>
        <v/>
      </c>
      <c r="G345" s="69" t="str">
        <f t="shared" si="36"/>
        <v/>
      </c>
    </row>
    <row r="346" spans="1:7" x14ac:dyDescent="0.25">
      <c r="A346" s="84" t="str">
        <f t="shared" si="37"/>
        <v/>
      </c>
      <c r="B346" s="75" t="str">
        <f t="shared" si="38"/>
        <v/>
      </c>
      <c r="C346" s="69" t="str">
        <f t="shared" si="39"/>
        <v/>
      </c>
      <c r="D346" s="85" t="str">
        <f t="shared" si="40"/>
        <v/>
      </c>
      <c r="E346" s="85" t="str">
        <f t="shared" si="41"/>
        <v/>
      </c>
      <c r="F346" s="85" t="str">
        <f t="shared" si="35"/>
        <v/>
      </c>
      <c r="G346" s="69" t="str">
        <f t="shared" si="36"/>
        <v/>
      </c>
    </row>
    <row r="347" spans="1:7" x14ac:dyDescent="0.25">
      <c r="A347" s="84" t="str">
        <f t="shared" si="37"/>
        <v/>
      </c>
      <c r="B347" s="75" t="str">
        <f t="shared" si="38"/>
        <v/>
      </c>
      <c r="C347" s="69" t="str">
        <f t="shared" si="39"/>
        <v/>
      </c>
      <c r="D347" s="85" t="str">
        <f t="shared" si="40"/>
        <v/>
      </c>
      <c r="E347" s="85" t="str">
        <f t="shared" si="41"/>
        <v/>
      </c>
      <c r="F347" s="85" t="str">
        <f t="shared" si="35"/>
        <v/>
      </c>
      <c r="G347" s="69" t="str">
        <f t="shared" si="36"/>
        <v/>
      </c>
    </row>
    <row r="348" spans="1:7" x14ac:dyDescent="0.25">
      <c r="A348" s="84" t="str">
        <f t="shared" si="37"/>
        <v/>
      </c>
      <c r="B348" s="75" t="str">
        <f t="shared" si="38"/>
        <v/>
      </c>
      <c r="C348" s="69" t="str">
        <f t="shared" si="39"/>
        <v/>
      </c>
      <c r="D348" s="85" t="str">
        <f t="shared" si="40"/>
        <v/>
      </c>
      <c r="E348" s="85" t="str">
        <f t="shared" si="41"/>
        <v/>
      </c>
      <c r="F348" s="85" t="str">
        <f t="shared" si="35"/>
        <v/>
      </c>
      <c r="G348" s="69" t="str">
        <f t="shared" si="36"/>
        <v/>
      </c>
    </row>
    <row r="349" spans="1:7" x14ac:dyDescent="0.25">
      <c r="A349" s="84" t="str">
        <f t="shared" si="37"/>
        <v/>
      </c>
      <c r="B349" s="75" t="str">
        <f t="shared" si="38"/>
        <v/>
      </c>
      <c r="C349" s="69" t="str">
        <f t="shared" si="39"/>
        <v/>
      </c>
      <c r="D349" s="85" t="str">
        <f t="shared" si="40"/>
        <v/>
      </c>
      <c r="E349" s="85" t="str">
        <f t="shared" si="41"/>
        <v/>
      </c>
      <c r="F349" s="85" t="str">
        <f t="shared" si="35"/>
        <v/>
      </c>
      <c r="G349" s="69" t="str">
        <f t="shared" si="36"/>
        <v/>
      </c>
    </row>
    <row r="350" spans="1:7" x14ac:dyDescent="0.25">
      <c r="A350" s="84" t="str">
        <f t="shared" si="37"/>
        <v/>
      </c>
      <c r="B350" s="75" t="str">
        <f t="shared" si="38"/>
        <v/>
      </c>
      <c r="C350" s="69" t="str">
        <f t="shared" si="39"/>
        <v/>
      </c>
      <c r="D350" s="85" t="str">
        <f t="shared" si="40"/>
        <v/>
      </c>
      <c r="E350" s="85" t="str">
        <f t="shared" si="41"/>
        <v/>
      </c>
      <c r="F350" s="85" t="str">
        <f t="shared" si="35"/>
        <v/>
      </c>
      <c r="G350" s="69" t="str">
        <f t="shared" si="36"/>
        <v/>
      </c>
    </row>
    <row r="351" spans="1:7" x14ac:dyDescent="0.25">
      <c r="A351" s="84" t="str">
        <f t="shared" si="37"/>
        <v/>
      </c>
      <c r="B351" s="75" t="str">
        <f t="shared" si="38"/>
        <v/>
      </c>
      <c r="C351" s="69" t="str">
        <f t="shared" si="39"/>
        <v/>
      </c>
      <c r="D351" s="85" t="str">
        <f t="shared" si="40"/>
        <v/>
      </c>
      <c r="E351" s="85" t="str">
        <f t="shared" si="41"/>
        <v/>
      </c>
      <c r="F351" s="85" t="str">
        <f t="shared" si="35"/>
        <v/>
      </c>
      <c r="G351" s="69" t="str">
        <f t="shared" si="36"/>
        <v/>
      </c>
    </row>
    <row r="352" spans="1:7" x14ac:dyDescent="0.25">
      <c r="A352" s="84" t="str">
        <f t="shared" si="37"/>
        <v/>
      </c>
      <c r="B352" s="75" t="str">
        <f t="shared" si="38"/>
        <v/>
      </c>
      <c r="C352" s="69" t="str">
        <f t="shared" si="39"/>
        <v/>
      </c>
      <c r="D352" s="85" t="str">
        <f t="shared" si="40"/>
        <v/>
      </c>
      <c r="E352" s="85" t="str">
        <f t="shared" si="41"/>
        <v/>
      </c>
      <c r="F352" s="85" t="str">
        <f t="shared" si="35"/>
        <v/>
      </c>
      <c r="G352" s="69" t="str">
        <f t="shared" si="36"/>
        <v/>
      </c>
    </row>
    <row r="353" spans="1:7" x14ac:dyDescent="0.25">
      <c r="A353" s="84" t="str">
        <f t="shared" si="37"/>
        <v/>
      </c>
      <c r="B353" s="75" t="str">
        <f t="shared" si="38"/>
        <v/>
      </c>
      <c r="C353" s="69" t="str">
        <f t="shared" si="39"/>
        <v/>
      </c>
      <c r="D353" s="85" t="str">
        <f t="shared" si="40"/>
        <v/>
      </c>
      <c r="E353" s="85" t="str">
        <f t="shared" si="41"/>
        <v/>
      </c>
      <c r="F353" s="85" t="str">
        <f t="shared" si="35"/>
        <v/>
      </c>
      <c r="G353" s="69" t="str">
        <f t="shared" si="36"/>
        <v/>
      </c>
    </row>
    <row r="354" spans="1:7" x14ac:dyDescent="0.25">
      <c r="A354" s="84" t="str">
        <f t="shared" si="37"/>
        <v/>
      </c>
      <c r="B354" s="75" t="str">
        <f t="shared" si="38"/>
        <v/>
      </c>
      <c r="C354" s="69" t="str">
        <f t="shared" si="39"/>
        <v/>
      </c>
      <c r="D354" s="85" t="str">
        <f t="shared" si="40"/>
        <v/>
      </c>
      <c r="E354" s="85" t="str">
        <f t="shared" si="41"/>
        <v/>
      </c>
      <c r="F354" s="85" t="str">
        <f t="shared" si="35"/>
        <v/>
      </c>
      <c r="G354" s="69" t="str">
        <f t="shared" si="36"/>
        <v/>
      </c>
    </row>
    <row r="355" spans="1:7" x14ac:dyDescent="0.25">
      <c r="A355" s="84" t="str">
        <f t="shared" si="37"/>
        <v/>
      </c>
      <c r="B355" s="75" t="str">
        <f t="shared" si="38"/>
        <v/>
      </c>
      <c r="C355" s="69" t="str">
        <f t="shared" si="39"/>
        <v/>
      </c>
      <c r="D355" s="85" t="str">
        <f t="shared" si="40"/>
        <v/>
      </c>
      <c r="E355" s="85" t="str">
        <f t="shared" si="41"/>
        <v/>
      </c>
      <c r="F355" s="85" t="str">
        <f t="shared" si="35"/>
        <v/>
      </c>
      <c r="G355" s="69" t="str">
        <f t="shared" si="36"/>
        <v/>
      </c>
    </row>
    <row r="356" spans="1:7" x14ac:dyDescent="0.25">
      <c r="A356" s="84" t="str">
        <f t="shared" si="37"/>
        <v/>
      </c>
      <c r="B356" s="75" t="str">
        <f t="shared" si="38"/>
        <v/>
      </c>
      <c r="C356" s="69" t="str">
        <f t="shared" si="39"/>
        <v/>
      </c>
      <c r="D356" s="85" t="str">
        <f t="shared" si="40"/>
        <v/>
      </c>
      <c r="E356" s="85" t="str">
        <f t="shared" si="41"/>
        <v/>
      </c>
      <c r="F356" s="85" t="str">
        <f t="shared" si="35"/>
        <v/>
      </c>
      <c r="G356" s="69" t="str">
        <f t="shared" si="36"/>
        <v/>
      </c>
    </row>
    <row r="357" spans="1:7" x14ac:dyDescent="0.25">
      <c r="A357" s="84" t="str">
        <f t="shared" si="37"/>
        <v/>
      </c>
      <c r="B357" s="75" t="str">
        <f t="shared" si="38"/>
        <v/>
      </c>
      <c r="C357" s="69" t="str">
        <f t="shared" si="39"/>
        <v/>
      </c>
      <c r="D357" s="85" t="str">
        <f t="shared" si="40"/>
        <v/>
      </c>
      <c r="E357" s="85" t="str">
        <f t="shared" si="41"/>
        <v/>
      </c>
      <c r="F357" s="85" t="str">
        <f t="shared" si="35"/>
        <v/>
      </c>
      <c r="G357" s="69" t="str">
        <f t="shared" si="36"/>
        <v/>
      </c>
    </row>
    <row r="358" spans="1:7" x14ac:dyDescent="0.25">
      <c r="A358" s="84" t="str">
        <f t="shared" si="37"/>
        <v/>
      </c>
      <c r="B358" s="75" t="str">
        <f t="shared" si="38"/>
        <v/>
      </c>
      <c r="C358" s="69" t="str">
        <f t="shared" si="39"/>
        <v/>
      </c>
      <c r="D358" s="85" t="str">
        <f t="shared" si="40"/>
        <v/>
      </c>
      <c r="E358" s="85" t="str">
        <f t="shared" si="41"/>
        <v/>
      </c>
      <c r="F358" s="85" t="str">
        <f t="shared" si="35"/>
        <v/>
      </c>
      <c r="G358" s="69" t="str">
        <f t="shared" si="36"/>
        <v/>
      </c>
    </row>
    <row r="359" spans="1:7" x14ac:dyDescent="0.25">
      <c r="A359" s="84" t="str">
        <f t="shared" si="37"/>
        <v/>
      </c>
      <c r="B359" s="75" t="str">
        <f t="shared" si="38"/>
        <v/>
      </c>
      <c r="C359" s="69" t="str">
        <f t="shared" si="39"/>
        <v/>
      </c>
      <c r="D359" s="85" t="str">
        <f t="shared" si="40"/>
        <v/>
      </c>
      <c r="E359" s="85" t="str">
        <f t="shared" si="41"/>
        <v/>
      </c>
      <c r="F359" s="85" t="str">
        <f t="shared" si="35"/>
        <v/>
      </c>
      <c r="G359" s="69" t="str">
        <f t="shared" si="36"/>
        <v/>
      </c>
    </row>
    <row r="360" spans="1:7" x14ac:dyDescent="0.25">
      <c r="A360" s="84" t="str">
        <f t="shared" si="37"/>
        <v/>
      </c>
      <c r="B360" s="75" t="str">
        <f t="shared" si="38"/>
        <v/>
      </c>
      <c r="C360" s="69" t="str">
        <f t="shared" si="39"/>
        <v/>
      </c>
      <c r="D360" s="85" t="str">
        <f t="shared" si="40"/>
        <v/>
      </c>
      <c r="E360" s="85" t="str">
        <f t="shared" si="41"/>
        <v/>
      </c>
      <c r="F360" s="85" t="str">
        <f t="shared" si="35"/>
        <v/>
      </c>
      <c r="G360" s="69" t="str">
        <f t="shared" si="36"/>
        <v/>
      </c>
    </row>
    <row r="361" spans="1:7" x14ac:dyDescent="0.25">
      <c r="A361" s="84" t="str">
        <f t="shared" si="37"/>
        <v/>
      </c>
      <c r="B361" s="75" t="str">
        <f t="shared" si="38"/>
        <v/>
      </c>
      <c r="C361" s="69" t="str">
        <f t="shared" si="39"/>
        <v/>
      </c>
      <c r="D361" s="85" t="str">
        <f t="shared" si="40"/>
        <v/>
      </c>
      <c r="E361" s="85" t="str">
        <f t="shared" si="41"/>
        <v/>
      </c>
      <c r="F361" s="85" t="str">
        <f t="shared" si="35"/>
        <v/>
      </c>
      <c r="G361" s="69" t="str">
        <f t="shared" si="36"/>
        <v/>
      </c>
    </row>
    <row r="362" spans="1:7" x14ac:dyDescent="0.25">
      <c r="A362" s="84" t="str">
        <f t="shared" si="37"/>
        <v/>
      </c>
      <c r="B362" s="75" t="str">
        <f t="shared" si="38"/>
        <v/>
      </c>
      <c r="C362" s="69" t="str">
        <f t="shared" si="39"/>
        <v/>
      </c>
      <c r="D362" s="85" t="str">
        <f t="shared" si="40"/>
        <v/>
      </c>
      <c r="E362" s="85" t="str">
        <f t="shared" si="41"/>
        <v/>
      </c>
      <c r="F362" s="85" t="str">
        <f t="shared" si="35"/>
        <v/>
      </c>
      <c r="G362" s="69" t="str">
        <f t="shared" si="36"/>
        <v/>
      </c>
    </row>
    <row r="363" spans="1:7" x14ac:dyDescent="0.25">
      <c r="A363" s="84" t="str">
        <f t="shared" si="37"/>
        <v/>
      </c>
      <c r="B363" s="75" t="str">
        <f t="shared" si="38"/>
        <v/>
      </c>
      <c r="C363" s="69" t="str">
        <f t="shared" si="39"/>
        <v/>
      </c>
      <c r="D363" s="85" t="str">
        <f t="shared" si="40"/>
        <v/>
      </c>
      <c r="E363" s="85" t="str">
        <f t="shared" si="41"/>
        <v/>
      </c>
      <c r="F363" s="85" t="str">
        <f t="shared" si="35"/>
        <v/>
      </c>
      <c r="G363" s="69" t="str">
        <f t="shared" si="36"/>
        <v/>
      </c>
    </row>
    <row r="364" spans="1:7" x14ac:dyDescent="0.25">
      <c r="A364" s="84" t="str">
        <f t="shared" si="37"/>
        <v/>
      </c>
      <c r="B364" s="75" t="str">
        <f t="shared" si="38"/>
        <v/>
      </c>
      <c r="C364" s="69" t="str">
        <f t="shared" si="39"/>
        <v/>
      </c>
      <c r="D364" s="85" t="str">
        <f t="shared" si="40"/>
        <v/>
      </c>
      <c r="E364" s="85" t="str">
        <f t="shared" si="41"/>
        <v/>
      </c>
      <c r="F364" s="85" t="str">
        <f t="shared" si="35"/>
        <v/>
      </c>
      <c r="G364" s="69" t="str">
        <f t="shared" si="36"/>
        <v/>
      </c>
    </row>
    <row r="365" spans="1:7" x14ac:dyDescent="0.25">
      <c r="A365" s="84" t="str">
        <f t="shared" si="37"/>
        <v/>
      </c>
      <c r="B365" s="75" t="str">
        <f t="shared" si="38"/>
        <v/>
      </c>
      <c r="C365" s="69" t="str">
        <f t="shared" si="39"/>
        <v/>
      </c>
      <c r="D365" s="85" t="str">
        <f t="shared" si="40"/>
        <v/>
      </c>
      <c r="E365" s="85" t="str">
        <f t="shared" si="41"/>
        <v/>
      </c>
      <c r="F365" s="85" t="str">
        <f t="shared" si="35"/>
        <v/>
      </c>
      <c r="G365" s="69" t="str">
        <f t="shared" si="36"/>
        <v/>
      </c>
    </row>
    <row r="366" spans="1:7" x14ac:dyDescent="0.25">
      <c r="A366" s="84" t="str">
        <f t="shared" si="37"/>
        <v/>
      </c>
      <c r="B366" s="75" t="str">
        <f t="shared" si="38"/>
        <v/>
      </c>
      <c r="C366" s="69" t="str">
        <f t="shared" si="39"/>
        <v/>
      </c>
      <c r="D366" s="85" t="str">
        <f t="shared" si="40"/>
        <v/>
      </c>
      <c r="E366" s="85" t="str">
        <f t="shared" si="41"/>
        <v/>
      </c>
      <c r="F366" s="85" t="str">
        <f t="shared" si="35"/>
        <v/>
      </c>
      <c r="G366" s="69" t="str">
        <f t="shared" si="36"/>
        <v/>
      </c>
    </row>
    <row r="367" spans="1:7" x14ac:dyDescent="0.25">
      <c r="A367" s="84" t="str">
        <f t="shared" si="37"/>
        <v/>
      </c>
      <c r="B367" s="75" t="str">
        <f t="shared" si="38"/>
        <v/>
      </c>
      <c r="C367" s="69" t="str">
        <f t="shared" si="39"/>
        <v/>
      </c>
      <c r="D367" s="85" t="str">
        <f t="shared" si="40"/>
        <v/>
      </c>
      <c r="E367" s="85" t="str">
        <f t="shared" si="41"/>
        <v/>
      </c>
      <c r="F367" s="85" t="str">
        <f t="shared" si="35"/>
        <v/>
      </c>
      <c r="G367" s="69" t="str">
        <f t="shared" si="36"/>
        <v/>
      </c>
    </row>
    <row r="368" spans="1:7" x14ac:dyDescent="0.25">
      <c r="A368" s="84" t="str">
        <f t="shared" si="37"/>
        <v/>
      </c>
      <c r="B368" s="75" t="str">
        <f t="shared" si="38"/>
        <v/>
      </c>
      <c r="C368" s="69" t="str">
        <f t="shared" si="39"/>
        <v/>
      </c>
      <c r="D368" s="85" t="str">
        <f t="shared" si="40"/>
        <v/>
      </c>
      <c r="E368" s="85" t="str">
        <f t="shared" si="41"/>
        <v/>
      </c>
      <c r="F368" s="85" t="str">
        <f t="shared" si="35"/>
        <v/>
      </c>
      <c r="G368" s="69" t="str">
        <f t="shared" si="36"/>
        <v/>
      </c>
    </row>
    <row r="369" spans="1:7" x14ac:dyDescent="0.25">
      <c r="A369" s="84" t="str">
        <f t="shared" si="37"/>
        <v/>
      </c>
      <c r="B369" s="75" t="str">
        <f t="shared" si="38"/>
        <v/>
      </c>
      <c r="C369" s="69" t="str">
        <f t="shared" si="39"/>
        <v/>
      </c>
      <c r="D369" s="85" t="str">
        <f t="shared" si="40"/>
        <v/>
      </c>
      <c r="E369" s="85" t="str">
        <f t="shared" si="41"/>
        <v/>
      </c>
      <c r="F369" s="85" t="str">
        <f t="shared" si="35"/>
        <v/>
      </c>
      <c r="G369" s="69" t="str">
        <f t="shared" si="36"/>
        <v/>
      </c>
    </row>
    <row r="370" spans="1:7" x14ac:dyDescent="0.25">
      <c r="A370" s="84" t="str">
        <f t="shared" si="37"/>
        <v/>
      </c>
      <c r="B370" s="75" t="str">
        <f t="shared" si="38"/>
        <v/>
      </c>
      <c r="C370" s="69" t="str">
        <f t="shared" si="39"/>
        <v/>
      </c>
      <c r="D370" s="85" t="str">
        <f t="shared" si="40"/>
        <v/>
      </c>
      <c r="E370" s="85" t="str">
        <f t="shared" si="41"/>
        <v/>
      </c>
      <c r="F370" s="85" t="str">
        <f t="shared" si="35"/>
        <v/>
      </c>
      <c r="G370" s="69" t="str">
        <f t="shared" si="36"/>
        <v/>
      </c>
    </row>
    <row r="371" spans="1:7" x14ac:dyDescent="0.25">
      <c r="A371" s="84" t="str">
        <f t="shared" si="37"/>
        <v/>
      </c>
      <c r="B371" s="75" t="str">
        <f t="shared" si="38"/>
        <v/>
      </c>
      <c r="C371" s="69" t="str">
        <f t="shared" si="39"/>
        <v/>
      </c>
      <c r="D371" s="85" t="str">
        <f t="shared" si="40"/>
        <v/>
      </c>
      <c r="E371" s="85" t="str">
        <f t="shared" si="41"/>
        <v/>
      </c>
      <c r="F371" s="85" t="str">
        <f t="shared" si="35"/>
        <v/>
      </c>
      <c r="G371" s="69" t="str">
        <f t="shared" si="36"/>
        <v/>
      </c>
    </row>
    <row r="372" spans="1:7" x14ac:dyDescent="0.25">
      <c r="A372" s="84" t="str">
        <f t="shared" si="37"/>
        <v/>
      </c>
      <c r="B372" s="75" t="str">
        <f t="shared" si="38"/>
        <v/>
      </c>
      <c r="C372" s="69" t="str">
        <f t="shared" si="39"/>
        <v/>
      </c>
      <c r="D372" s="85" t="str">
        <f t="shared" si="40"/>
        <v/>
      </c>
      <c r="E372" s="85" t="str">
        <f t="shared" si="41"/>
        <v/>
      </c>
      <c r="F372" s="85" t="str">
        <f t="shared" si="35"/>
        <v/>
      </c>
      <c r="G372" s="69" t="str">
        <f t="shared" si="36"/>
        <v/>
      </c>
    </row>
    <row r="373" spans="1:7" x14ac:dyDescent="0.25">
      <c r="A373" s="84" t="str">
        <f t="shared" si="37"/>
        <v/>
      </c>
      <c r="B373" s="75" t="str">
        <f t="shared" si="38"/>
        <v/>
      </c>
      <c r="C373" s="69" t="str">
        <f t="shared" si="39"/>
        <v/>
      </c>
      <c r="D373" s="85" t="str">
        <f t="shared" si="40"/>
        <v/>
      </c>
      <c r="E373" s="85" t="str">
        <f t="shared" si="41"/>
        <v/>
      </c>
      <c r="F373" s="85" t="str">
        <f t="shared" si="35"/>
        <v/>
      </c>
      <c r="G373" s="69" t="str">
        <f t="shared" si="36"/>
        <v/>
      </c>
    </row>
    <row r="374" spans="1:7" x14ac:dyDescent="0.25">
      <c r="A374" s="84" t="str">
        <f t="shared" si="37"/>
        <v/>
      </c>
      <c r="B374" s="75" t="str">
        <f t="shared" si="38"/>
        <v/>
      </c>
      <c r="C374" s="69" t="str">
        <f t="shared" si="39"/>
        <v/>
      </c>
      <c r="D374" s="85" t="str">
        <f t="shared" si="40"/>
        <v/>
      </c>
      <c r="E374" s="85" t="str">
        <f t="shared" si="41"/>
        <v/>
      </c>
      <c r="F374" s="85" t="str">
        <f t="shared" si="35"/>
        <v/>
      </c>
      <c r="G374" s="69" t="str">
        <f t="shared" si="36"/>
        <v/>
      </c>
    </row>
    <row r="375" spans="1:7" x14ac:dyDescent="0.25">
      <c r="A375" s="84" t="str">
        <f t="shared" si="37"/>
        <v/>
      </c>
      <c r="B375" s="75" t="str">
        <f t="shared" si="38"/>
        <v/>
      </c>
      <c r="C375" s="69" t="str">
        <f t="shared" si="39"/>
        <v/>
      </c>
      <c r="D375" s="85" t="str">
        <f t="shared" si="40"/>
        <v/>
      </c>
      <c r="E375" s="85" t="str">
        <f t="shared" si="41"/>
        <v/>
      </c>
      <c r="F375" s="85" t="str">
        <f t="shared" si="35"/>
        <v/>
      </c>
      <c r="G375" s="69" t="str">
        <f t="shared" si="36"/>
        <v/>
      </c>
    </row>
    <row r="376" spans="1:7" x14ac:dyDescent="0.25">
      <c r="A376" s="84" t="str">
        <f t="shared" si="37"/>
        <v/>
      </c>
      <c r="B376" s="75" t="str">
        <f t="shared" si="38"/>
        <v/>
      </c>
      <c r="C376" s="69" t="str">
        <f t="shared" si="39"/>
        <v/>
      </c>
      <c r="D376" s="85" t="str">
        <f t="shared" si="40"/>
        <v/>
      </c>
      <c r="E376" s="85" t="str">
        <f t="shared" si="41"/>
        <v/>
      </c>
      <c r="F376" s="85" t="str">
        <f t="shared" si="35"/>
        <v/>
      </c>
      <c r="G376" s="69" t="str">
        <f t="shared" si="36"/>
        <v/>
      </c>
    </row>
    <row r="377" spans="1:7" x14ac:dyDescent="0.25">
      <c r="A377" s="84" t="str">
        <f t="shared" si="37"/>
        <v/>
      </c>
      <c r="B377" s="75" t="str">
        <f t="shared" si="38"/>
        <v/>
      </c>
      <c r="C377" s="69" t="str">
        <f t="shared" si="39"/>
        <v/>
      </c>
      <c r="D377" s="85" t="str">
        <f t="shared" si="40"/>
        <v/>
      </c>
      <c r="E377" s="85" t="str">
        <f t="shared" si="41"/>
        <v/>
      </c>
      <c r="F377" s="85" t="str">
        <f t="shared" si="35"/>
        <v/>
      </c>
      <c r="G377" s="69" t="str">
        <f t="shared" si="36"/>
        <v/>
      </c>
    </row>
    <row r="378" spans="1:7" x14ac:dyDescent="0.25">
      <c r="A378" s="84" t="str">
        <f t="shared" si="37"/>
        <v/>
      </c>
      <c r="B378" s="75" t="str">
        <f t="shared" si="38"/>
        <v/>
      </c>
      <c r="C378" s="69" t="str">
        <f t="shared" si="39"/>
        <v/>
      </c>
      <c r="D378" s="85" t="str">
        <f t="shared" si="40"/>
        <v/>
      </c>
      <c r="E378" s="85" t="str">
        <f t="shared" si="41"/>
        <v/>
      </c>
      <c r="F378" s="85" t="str">
        <f t="shared" si="35"/>
        <v/>
      </c>
      <c r="G378" s="69" t="str">
        <f t="shared" si="36"/>
        <v/>
      </c>
    </row>
    <row r="379" spans="1:7" x14ac:dyDescent="0.25">
      <c r="A379" s="84" t="str">
        <f t="shared" si="37"/>
        <v/>
      </c>
      <c r="B379" s="75" t="str">
        <f t="shared" si="38"/>
        <v/>
      </c>
      <c r="C379" s="69" t="str">
        <f t="shared" si="39"/>
        <v/>
      </c>
      <c r="D379" s="85" t="str">
        <f t="shared" si="40"/>
        <v/>
      </c>
      <c r="E379" s="85" t="str">
        <f t="shared" si="41"/>
        <v/>
      </c>
      <c r="F379" s="85" t="str">
        <f t="shared" si="35"/>
        <v/>
      </c>
      <c r="G379" s="69" t="str">
        <f t="shared" si="36"/>
        <v/>
      </c>
    </row>
    <row r="380" spans="1:7" x14ac:dyDescent="0.25">
      <c r="A380" s="84" t="str">
        <f t="shared" si="37"/>
        <v/>
      </c>
      <c r="B380" s="75" t="str">
        <f t="shared" si="38"/>
        <v/>
      </c>
      <c r="C380" s="69" t="str">
        <f t="shared" si="39"/>
        <v/>
      </c>
      <c r="D380" s="85" t="str">
        <f t="shared" si="40"/>
        <v/>
      </c>
      <c r="E380" s="85" t="str">
        <f t="shared" si="41"/>
        <v/>
      </c>
      <c r="F380" s="85" t="str">
        <f t="shared" si="35"/>
        <v/>
      </c>
      <c r="G380" s="69" t="str">
        <f t="shared" si="36"/>
        <v/>
      </c>
    </row>
    <row r="381" spans="1:7" x14ac:dyDescent="0.25">
      <c r="A381" s="84" t="str">
        <f t="shared" si="37"/>
        <v/>
      </c>
      <c r="B381" s="75" t="str">
        <f t="shared" si="38"/>
        <v/>
      </c>
      <c r="C381" s="69" t="str">
        <f t="shared" si="39"/>
        <v/>
      </c>
      <c r="D381" s="85" t="str">
        <f t="shared" si="40"/>
        <v/>
      </c>
      <c r="E381" s="85" t="str">
        <f t="shared" si="41"/>
        <v/>
      </c>
      <c r="F381" s="85" t="str">
        <f t="shared" si="35"/>
        <v/>
      </c>
      <c r="G381" s="69" t="str">
        <f t="shared" si="36"/>
        <v/>
      </c>
    </row>
    <row r="382" spans="1:7" x14ac:dyDescent="0.25">
      <c r="A382" s="84" t="str">
        <f t="shared" si="37"/>
        <v/>
      </c>
      <c r="B382" s="75" t="str">
        <f t="shared" si="38"/>
        <v/>
      </c>
      <c r="C382" s="69" t="str">
        <f t="shared" si="39"/>
        <v/>
      </c>
      <c r="D382" s="85" t="str">
        <f t="shared" si="40"/>
        <v/>
      </c>
      <c r="E382" s="85" t="str">
        <f t="shared" si="41"/>
        <v/>
      </c>
      <c r="F382" s="85" t="str">
        <f t="shared" si="35"/>
        <v/>
      </c>
      <c r="G382" s="69" t="str">
        <f t="shared" si="36"/>
        <v/>
      </c>
    </row>
    <row r="383" spans="1:7" x14ac:dyDescent="0.25">
      <c r="A383" s="84" t="str">
        <f t="shared" si="37"/>
        <v/>
      </c>
      <c r="B383" s="75" t="str">
        <f t="shared" si="38"/>
        <v/>
      </c>
      <c r="C383" s="69" t="str">
        <f t="shared" si="39"/>
        <v/>
      </c>
      <c r="D383" s="85" t="str">
        <f t="shared" si="40"/>
        <v/>
      </c>
      <c r="E383" s="85" t="str">
        <f t="shared" si="41"/>
        <v/>
      </c>
      <c r="F383" s="85" t="str">
        <f t="shared" si="35"/>
        <v/>
      </c>
      <c r="G383" s="69" t="str">
        <f t="shared" si="36"/>
        <v/>
      </c>
    </row>
    <row r="384" spans="1:7" x14ac:dyDescent="0.25">
      <c r="A384" s="84" t="str">
        <f t="shared" si="37"/>
        <v/>
      </c>
      <c r="B384" s="75" t="str">
        <f t="shared" si="38"/>
        <v/>
      </c>
      <c r="C384" s="69" t="str">
        <f t="shared" si="39"/>
        <v/>
      </c>
      <c r="D384" s="85" t="str">
        <f t="shared" si="40"/>
        <v/>
      </c>
      <c r="E384" s="85" t="str">
        <f t="shared" si="41"/>
        <v/>
      </c>
      <c r="F384" s="85" t="str">
        <f t="shared" si="35"/>
        <v/>
      </c>
      <c r="G384" s="69" t="str">
        <f t="shared" si="36"/>
        <v/>
      </c>
    </row>
    <row r="385" spans="1:7" x14ac:dyDescent="0.25">
      <c r="A385" s="84" t="str">
        <f t="shared" si="37"/>
        <v/>
      </c>
      <c r="B385" s="75" t="str">
        <f t="shared" si="38"/>
        <v/>
      </c>
      <c r="C385" s="69" t="str">
        <f t="shared" si="39"/>
        <v/>
      </c>
      <c r="D385" s="85" t="str">
        <f t="shared" si="40"/>
        <v/>
      </c>
      <c r="E385" s="85" t="str">
        <f t="shared" si="41"/>
        <v/>
      </c>
      <c r="F385" s="85" t="str">
        <f t="shared" si="35"/>
        <v/>
      </c>
      <c r="G385" s="69" t="str">
        <f t="shared" si="36"/>
        <v/>
      </c>
    </row>
    <row r="386" spans="1:7" x14ac:dyDescent="0.25">
      <c r="A386" s="84" t="str">
        <f t="shared" si="37"/>
        <v/>
      </c>
      <c r="B386" s="75" t="str">
        <f t="shared" si="38"/>
        <v/>
      </c>
      <c r="C386" s="69" t="str">
        <f t="shared" si="39"/>
        <v/>
      </c>
      <c r="D386" s="85" t="str">
        <f t="shared" si="40"/>
        <v/>
      </c>
      <c r="E386" s="85" t="str">
        <f t="shared" si="41"/>
        <v/>
      </c>
      <c r="F386" s="85" t="str">
        <f t="shared" si="35"/>
        <v/>
      </c>
      <c r="G386" s="69" t="str">
        <f t="shared" si="36"/>
        <v/>
      </c>
    </row>
    <row r="387" spans="1:7" x14ac:dyDescent="0.25">
      <c r="A387" s="84" t="str">
        <f t="shared" si="37"/>
        <v/>
      </c>
      <c r="B387" s="75" t="str">
        <f t="shared" si="38"/>
        <v/>
      </c>
      <c r="C387" s="69" t="str">
        <f t="shared" si="39"/>
        <v/>
      </c>
      <c r="D387" s="85" t="str">
        <f t="shared" si="40"/>
        <v/>
      </c>
      <c r="E387" s="85" t="str">
        <f t="shared" si="41"/>
        <v/>
      </c>
      <c r="F387" s="85" t="str">
        <f t="shared" si="35"/>
        <v/>
      </c>
      <c r="G387" s="69" t="str">
        <f t="shared" si="36"/>
        <v/>
      </c>
    </row>
    <row r="388" spans="1:7" x14ac:dyDescent="0.25">
      <c r="A388" s="84" t="str">
        <f t="shared" si="37"/>
        <v/>
      </c>
      <c r="B388" s="75" t="str">
        <f t="shared" si="38"/>
        <v/>
      </c>
      <c r="C388" s="69" t="str">
        <f t="shared" si="39"/>
        <v/>
      </c>
      <c r="D388" s="85" t="str">
        <f t="shared" si="40"/>
        <v/>
      </c>
      <c r="E388" s="85" t="str">
        <f t="shared" si="41"/>
        <v/>
      </c>
      <c r="F388" s="85" t="str">
        <f t="shared" si="35"/>
        <v/>
      </c>
      <c r="G388" s="69" t="str">
        <f t="shared" si="36"/>
        <v/>
      </c>
    </row>
    <row r="389" spans="1:7" x14ac:dyDescent="0.25">
      <c r="A389" s="84" t="str">
        <f t="shared" si="37"/>
        <v/>
      </c>
      <c r="B389" s="75" t="str">
        <f t="shared" si="38"/>
        <v/>
      </c>
      <c r="C389" s="69" t="str">
        <f t="shared" si="39"/>
        <v/>
      </c>
      <c r="D389" s="85" t="str">
        <f t="shared" si="40"/>
        <v/>
      </c>
      <c r="E389" s="85" t="str">
        <f t="shared" si="41"/>
        <v/>
      </c>
      <c r="F389" s="85" t="str">
        <f t="shared" si="35"/>
        <v/>
      </c>
      <c r="G389" s="69" t="str">
        <f t="shared" si="36"/>
        <v/>
      </c>
    </row>
    <row r="390" spans="1:7" x14ac:dyDescent="0.25">
      <c r="A390" s="84" t="str">
        <f t="shared" si="37"/>
        <v/>
      </c>
      <c r="B390" s="75" t="str">
        <f t="shared" si="38"/>
        <v/>
      </c>
      <c r="C390" s="69" t="str">
        <f t="shared" si="39"/>
        <v/>
      </c>
      <c r="D390" s="85" t="str">
        <f t="shared" si="40"/>
        <v/>
      </c>
      <c r="E390" s="85" t="str">
        <f t="shared" si="41"/>
        <v/>
      </c>
      <c r="F390" s="85" t="str">
        <f t="shared" si="35"/>
        <v/>
      </c>
      <c r="G390" s="69" t="str">
        <f t="shared" si="36"/>
        <v/>
      </c>
    </row>
    <row r="391" spans="1:7" x14ac:dyDescent="0.25">
      <c r="A391" s="84" t="str">
        <f t="shared" si="37"/>
        <v/>
      </c>
      <c r="B391" s="75" t="str">
        <f t="shared" si="38"/>
        <v/>
      </c>
      <c r="C391" s="69" t="str">
        <f t="shared" si="39"/>
        <v/>
      </c>
      <c r="D391" s="85" t="str">
        <f t="shared" si="40"/>
        <v/>
      </c>
      <c r="E391" s="85" t="str">
        <f t="shared" si="41"/>
        <v/>
      </c>
      <c r="F391" s="85" t="str">
        <f t="shared" si="35"/>
        <v/>
      </c>
      <c r="G391" s="69" t="str">
        <f t="shared" si="36"/>
        <v/>
      </c>
    </row>
    <row r="392" spans="1:7" x14ac:dyDescent="0.25">
      <c r="A392" s="84" t="str">
        <f t="shared" si="37"/>
        <v/>
      </c>
      <c r="B392" s="75" t="str">
        <f t="shared" si="38"/>
        <v/>
      </c>
      <c r="C392" s="69" t="str">
        <f t="shared" si="39"/>
        <v/>
      </c>
      <c r="D392" s="85" t="str">
        <f t="shared" si="40"/>
        <v/>
      </c>
      <c r="E392" s="85" t="str">
        <f t="shared" si="41"/>
        <v/>
      </c>
      <c r="F392" s="85" t="str">
        <f t="shared" si="35"/>
        <v/>
      </c>
      <c r="G392" s="69" t="str">
        <f t="shared" si="36"/>
        <v/>
      </c>
    </row>
    <row r="393" spans="1:7" x14ac:dyDescent="0.25">
      <c r="A393" s="84" t="str">
        <f t="shared" si="37"/>
        <v/>
      </c>
      <c r="B393" s="75" t="str">
        <f t="shared" si="38"/>
        <v/>
      </c>
      <c r="C393" s="69" t="str">
        <f t="shared" si="39"/>
        <v/>
      </c>
      <c r="D393" s="85" t="str">
        <f t="shared" si="40"/>
        <v/>
      </c>
      <c r="E393" s="85" t="str">
        <f t="shared" si="41"/>
        <v/>
      </c>
      <c r="F393" s="85" t="str">
        <f t="shared" si="35"/>
        <v/>
      </c>
      <c r="G393" s="69" t="str">
        <f t="shared" si="36"/>
        <v/>
      </c>
    </row>
    <row r="394" spans="1:7" x14ac:dyDescent="0.25">
      <c r="A394" s="84" t="str">
        <f t="shared" si="37"/>
        <v/>
      </c>
      <c r="B394" s="75" t="str">
        <f t="shared" si="38"/>
        <v/>
      </c>
      <c r="C394" s="69" t="str">
        <f t="shared" si="39"/>
        <v/>
      </c>
      <c r="D394" s="85" t="str">
        <f t="shared" si="40"/>
        <v/>
      </c>
      <c r="E394" s="85" t="str">
        <f t="shared" si="41"/>
        <v/>
      </c>
      <c r="F394" s="85" t="str">
        <f t="shared" si="35"/>
        <v/>
      </c>
      <c r="G394" s="69" t="str">
        <f t="shared" si="36"/>
        <v/>
      </c>
    </row>
    <row r="395" spans="1:7" x14ac:dyDescent="0.25">
      <c r="A395" s="84" t="str">
        <f t="shared" si="37"/>
        <v/>
      </c>
      <c r="B395" s="75" t="str">
        <f t="shared" si="38"/>
        <v/>
      </c>
      <c r="C395" s="69" t="str">
        <f t="shared" si="39"/>
        <v/>
      </c>
      <c r="D395" s="85" t="str">
        <f t="shared" si="40"/>
        <v/>
      </c>
      <c r="E395" s="85" t="str">
        <f t="shared" si="41"/>
        <v/>
      </c>
      <c r="F395" s="85" t="str">
        <f t="shared" si="35"/>
        <v/>
      </c>
      <c r="G395" s="69" t="str">
        <f t="shared" si="36"/>
        <v/>
      </c>
    </row>
    <row r="396" spans="1:7" x14ac:dyDescent="0.25">
      <c r="A396" s="84" t="str">
        <f t="shared" si="37"/>
        <v/>
      </c>
      <c r="B396" s="75" t="str">
        <f t="shared" si="38"/>
        <v/>
      </c>
      <c r="C396" s="69" t="str">
        <f t="shared" si="39"/>
        <v/>
      </c>
      <c r="D396" s="85" t="str">
        <f t="shared" si="40"/>
        <v/>
      </c>
      <c r="E396" s="85" t="str">
        <f t="shared" si="41"/>
        <v/>
      </c>
      <c r="F396" s="85" t="str">
        <f t="shared" si="35"/>
        <v/>
      </c>
      <c r="G396" s="69" t="str">
        <f t="shared" si="36"/>
        <v/>
      </c>
    </row>
    <row r="397" spans="1:7" x14ac:dyDescent="0.25">
      <c r="A397" s="84" t="str">
        <f t="shared" si="37"/>
        <v/>
      </c>
      <c r="B397" s="75" t="str">
        <f t="shared" si="38"/>
        <v/>
      </c>
      <c r="C397" s="69" t="str">
        <f t="shared" si="39"/>
        <v/>
      </c>
      <c r="D397" s="85" t="str">
        <f t="shared" si="40"/>
        <v/>
      </c>
      <c r="E397" s="85" t="str">
        <f t="shared" si="41"/>
        <v/>
      </c>
      <c r="F397" s="85" t="str">
        <f t="shared" si="35"/>
        <v/>
      </c>
      <c r="G397" s="69" t="str">
        <f t="shared" si="36"/>
        <v/>
      </c>
    </row>
    <row r="398" spans="1:7" x14ac:dyDescent="0.25">
      <c r="A398" s="84" t="str">
        <f t="shared" si="37"/>
        <v/>
      </c>
      <c r="B398" s="75" t="str">
        <f t="shared" si="38"/>
        <v/>
      </c>
      <c r="C398" s="69" t="str">
        <f t="shared" si="39"/>
        <v/>
      </c>
      <c r="D398" s="85" t="str">
        <f t="shared" si="40"/>
        <v/>
      </c>
      <c r="E398" s="85" t="str">
        <f t="shared" si="41"/>
        <v/>
      </c>
      <c r="F398" s="85" t="str">
        <f t="shared" si="35"/>
        <v/>
      </c>
      <c r="G398" s="69" t="str">
        <f t="shared" si="36"/>
        <v/>
      </c>
    </row>
    <row r="399" spans="1:7" x14ac:dyDescent="0.25">
      <c r="A399" s="84" t="str">
        <f t="shared" si="37"/>
        <v/>
      </c>
      <c r="B399" s="75" t="str">
        <f t="shared" si="38"/>
        <v/>
      </c>
      <c r="C399" s="69" t="str">
        <f t="shared" si="39"/>
        <v/>
      </c>
      <c r="D399" s="85" t="str">
        <f t="shared" si="40"/>
        <v/>
      </c>
      <c r="E399" s="85" t="str">
        <f t="shared" si="41"/>
        <v/>
      </c>
      <c r="F399" s="85" t="str">
        <f t="shared" si="35"/>
        <v/>
      </c>
      <c r="G399" s="69" t="str">
        <f t="shared" si="36"/>
        <v/>
      </c>
    </row>
    <row r="400" spans="1:7" x14ac:dyDescent="0.25">
      <c r="A400" s="84" t="str">
        <f t="shared" si="37"/>
        <v/>
      </c>
      <c r="B400" s="75" t="str">
        <f t="shared" si="38"/>
        <v/>
      </c>
      <c r="C400" s="69" t="str">
        <f t="shared" si="39"/>
        <v/>
      </c>
      <c r="D400" s="85" t="str">
        <f t="shared" si="40"/>
        <v/>
      </c>
      <c r="E400" s="85" t="str">
        <f t="shared" si="41"/>
        <v/>
      </c>
      <c r="F400" s="85" t="str">
        <f t="shared" ref="F400:F463" si="42">IF(B400="","",SUM(D400:E400))</f>
        <v/>
      </c>
      <c r="G400" s="69" t="str">
        <f t="shared" ref="G400:G463" si="43">IF(B400="","",SUM(C400)-SUM(E400))</f>
        <v/>
      </c>
    </row>
    <row r="401" spans="1:7" x14ac:dyDescent="0.25">
      <c r="A401" s="84" t="str">
        <f t="shared" ref="A401:A464" si="44">IF(B401="","",EDATE(A400,1))</f>
        <v/>
      </c>
      <c r="B401" s="75" t="str">
        <f t="shared" ref="B401:B464" si="45">IF(B400="","",IF(SUM(B400)+1&lt;=$E$7,SUM(B400)+1,""))</f>
        <v/>
      </c>
      <c r="C401" s="69" t="str">
        <f t="shared" ref="C401:C464" si="46">IF(B401="","",G400)</f>
        <v/>
      </c>
      <c r="D401" s="85" t="str">
        <f t="shared" ref="D401:D464" si="47">IF(B401="","",IPMT($E$11/12,B401,$E$7,-$E$8,$E$9,0))</f>
        <v/>
      </c>
      <c r="E401" s="85" t="str">
        <f t="shared" ref="E401:E464" si="48">IF(B401="","",PPMT($E$11/12,B401,$E$7,-$E$8,$E$9,0))</f>
        <v/>
      </c>
      <c r="F401" s="85" t="str">
        <f t="shared" si="42"/>
        <v/>
      </c>
      <c r="G401" s="69" t="str">
        <f t="shared" si="43"/>
        <v/>
      </c>
    </row>
    <row r="402" spans="1:7" x14ac:dyDescent="0.25">
      <c r="A402" s="84" t="str">
        <f t="shared" si="44"/>
        <v/>
      </c>
      <c r="B402" s="75" t="str">
        <f t="shared" si="45"/>
        <v/>
      </c>
      <c r="C402" s="69" t="str">
        <f t="shared" si="46"/>
        <v/>
      </c>
      <c r="D402" s="85" t="str">
        <f t="shared" si="47"/>
        <v/>
      </c>
      <c r="E402" s="85" t="str">
        <f t="shared" si="48"/>
        <v/>
      </c>
      <c r="F402" s="85" t="str">
        <f t="shared" si="42"/>
        <v/>
      </c>
      <c r="G402" s="69" t="str">
        <f t="shared" si="43"/>
        <v/>
      </c>
    </row>
    <row r="403" spans="1:7" x14ac:dyDescent="0.25">
      <c r="A403" s="84" t="str">
        <f t="shared" si="44"/>
        <v/>
      </c>
      <c r="B403" s="75" t="str">
        <f t="shared" si="45"/>
        <v/>
      </c>
      <c r="C403" s="69" t="str">
        <f t="shared" si="46"/>
        <v/>
      </c>
      <c r="D403" s="85" t="str">
        <f t="shared" si="47"/>
        <v/>
      </c>
      <c r="E403" s="85" t="str">
        <f t="shared" si="48"/>
        <v/>
      </c>
      <c r="F403" s="85" t="str">
        <f t="shared" si="42"/>
        <v/>
      </c>
      <c r="G403" s="69" t="str">
        <f t="shared" si="43"/>
        <v/>
      </c>
    </row>
    <row r="404" spans="1:7" x14ac:dyDescent="0.25">
      <c r="A404" s="84" t="str">
        <f t="shared" si="44"/>
        <v/>
      </c>
      <c r="B404" s="75" t="str">
        <f t="shared" si="45"/>
        <v/>
      </c>
      <c r="C404" s="69" t="str">
        <f t="shared" si="46"/>
        <v/>
      </c>
      <c r="D404" s="85" t="str">
        <f t="shared" si="47"/>
        <v/>
      </c>
      <c r="E404" s="85" t="str">
        <f t="shared" si="48"/>
        <v/>
      </c>
      <c r="F404" s="85" t="str">
        <f t="shared" si="42"/>
        <v/>
      </c>
      <c r="G404" s="69" t="str">
        <f t="shared" si="43"/>
        <v/>
      </c>
    </row>
    <row r="405" spans="1:7" x14ac:dyDescent="0.25">
      <c r="A405" s="84" t="str">
        <f t="shared" si="44"/>
        <v/>
      </c>
      <c r="B405" s="75" t="str">
        <f t="shared" si="45"/>
        <v/>
      </c>
      <c r="C405" s="69" t="str">
        <f t="shared" si="46"/>
        <v/>
      </c>
      <c r="D405" s="85" t="str">
        <f t="shared" si="47"/>
        <v/>
      </c>
      <c r="E405" s="85" t="str">
        <f t="shared" si="48"/>
        <v/>
      </c>
      <c r="F405" s="85" t="str">
        <f t="shared" si="42"/>
        <v/>
      </c>
      <c r="G405" s="69" t="str">
        <f t="shared" si="43"/>
        <v/>
      </c>
    </row>
    <row r="406" spans="1:7" x14ac:dyDescent="0.25">
      <c r="A406" s="84" t="str">
        <f t="shared" si="44"/>
        <v/>
      </c>
      <c r="B406" s="75" t="str">
        <f t="shared" si="45"/>
        <v/>
      </c>
      <c r="C406" s="69" t="str">
        <f t="shared" si="46"/>
        <v/>
      </c>
      <c r="D406" s="85" t="str">
        <f t="shared" si="47"/>
        <v/>
      </c>
      <c r="E406" s="85" t="str">
        <f t="shared" si="48"/>
        <v/>
      </c>
      <c r="F406" s="85" t="str">
        <f t="shared" si="42"/>
        <v/>
      </c>
      <c r="G406" s="69" t="str">
        <f t="shared" si="43"/>
        <v/>
      </c>
    </row>
    <row r="407" spans="1:7" x14ac:dyDescent="0.25">
      <c r="A407" s="84" t="str">
        <f t="shared" si="44"/>
        <v/>
      </c>
      <c r="B407" s="75" t="str">
        <f t="shared" si="45"/>
        <v/>
      </c>
      <c r="C407" s="69" t="str">
        <f t="shared" si="46"/>
        <v/>
      </c>
      <c r="D407" s="85" t="str">
        <f t="shared" si="47"/>
        <v/>
      </c>
      <c r="E407" s="85" t="str">
        <f t="shared" si="48"/>
        <v/>
      </c>
      <c r="F407" s="85" t="str">
        <f t="shared" si="42"/>
        <v/>
      </c>
      <c r="G407" s="69" t="str">
        <f t="shared" si="43"/>
        <v/>
      </c>
    </row>
    <row r="408" spans="1:7" x14ac:dyDescent="0.25">
      <c r="A408" s="84" t="str">
        <f t="shared" si="44"/>
        <v/>
      </c>
      <c r="B408" s="75" t="str">
        <f t="shared" si="45"/>
        <v/>
      </c>
      <c r="C408" s="69" t="str">
        <f t="shared" si="46"/>
        <v/>
      </c>
      <c r="D408" s="85" t="str">
        <f t="shared" si="47"/>
        <v/>
      </c>
      <c r="E408" s="85" t="str">
        <f t="shared" si="48"/>
        <v/>
      </c>
      <c r="F408" s="85" t="str">
        <f t="shared" si="42"/>
        <v/>
      </c>
      <c r="G408" s="69" t="str">
        <f t="shared" si="43"/>
        <v/>
      </c>
    </row>
    <row r="409" spans="1:7" x14ac:dyDescent="0.25">
      <c r="A409" s="84" t="str">
        <f t="shared" si="44"/>
        <v/>
      </c>
      <c r="B409" s="75" t="str">
        <f t="shared" si="45"/>
        <v/>
      </c>
      <c r="C409" s="69" t="str">
        <f t="shared" si="46"/>
        <v/>
      </c>
      <c r="D409" s="85" t="str">
        <f t="shared" si="47"/>
        <v/>
      </c>
      <c r="E409" s="85" t="str">
        <f t="shared" si="48"/>
        <v/>
      </c>
      <c r="F409" s="85" t="str">
        <f t="shared" si="42"/>
        <v/>
      </c>
      <c r="G409" s="69" t="str">
        <f t="shared" si="43"/>
        <v/>
      </c>
    </row>
    <row r="410" spans="1:7" x14ac:dyDescent="0.25">
      <c r="A410" s="84" t="str">
        <f t="shared" si="44"/>
        <v/>
      </c>
      <c r="B410" s="75" t="str">
        <f t="shared" si="45"/>
        <v/>
      </c>
      <c r="C410" s="69" t="str">
        <f t="shared" si="46"/>
        <v/>
      </c>
      <c r="D410" s="85" t="str">
        <f t="shared" si="47"/>
        <v/>
      </c>
      <c r="E410" s="85" t="str">
        <f t="shared" si="48"/>
        <v/>
      </c>
      <c r="F410" s="85" t="str">
        <f t="shared" si="42"/>
        <v/>
      </c>
      <c r="G410" s="69" t="str">
        <f t="shared" si="43"/>
        <v/>
      </c>
    </row>
    <row r="411" spans="1:7" x14ac:dyDescent="0.25">
      <c r="A411" s="84" t="str">
        <f t="shared" si="44"/>
        <v/>
      </c>
      <c r="B411" s="75" t="str">
        <f t="shared" si="45"/>
        <v/>
      </c>
      <c r="C411" s="69" t="str">
        <f t="shared" si="46"/>
        <v/>
      </c>
      <c r="D411" s="85" t="str">
        <f t="shared" si="47"/>
        <v/>
      </c>
      <c r="E411" s="85" t="str">
        <f t="shared" si="48"/>
        <v/>
      </c>
      <c r="F411" s="85" t="str">
        <f t="shared" si="42"/>
        <v/>
      </c>
      <c r="G411" s="69" t="str">
        <f t="shared" si="43"/>
        <v/>
      </c>
    </row>
    <row r="412" spans="1:7" x14ac:dyDescent="0.25">
      <c r="A412" s="84" t="str">
        <f t="shared" si="44"/>
        <v/>
      </c>
      <c r="B412" s="75" t="str">
        <f t="shared" si="45"/>
        <v/>
      </c>
      <c r="C412" s="69" t="str">
        <f t="shared" si="46"/>
        <v/>
      </c>
      <c r="D412" s="85" t="str">
        <f t="shared" si="47"/>
        <v/>
      </c>
      <c r="E412" s="85" t="str">
        <f t="shared" si="48"/>
        <v/>
      </c>
      <c r="F412" s="85" t="str">
        <f t="shared" si="42"/>
        <v/>
      </c>
      <c r="G412" s="69" t="str">
        <f t="shared" si="43"/>
        <v/>
      </c>
    </row>
    <row r="413" spans="1:7" x14ac:dyDescent="0.25">
      <c r="A413" s="84" t="str">
        <f t="shared" si="44"/>
        <v/>
      </c>
      <c r="B413" s="75" t="str">
        <f t="shared" si="45"/>
        <v/>
      </c>
      <c r="C413" s="69" t="str">
        <f t="shared" si="46"/>
        <v/>
      </c>
      <c r="D413" s="85" t="str">
        <f t="shared" si="47"/>
        <v/>
      </c>
      <c r="E413" s="85" t="str">
        <f t="shared" si="48"/>
        <v/>
      </c>
      <c r="F413" s="85" t="str">
        <f t="shared" si="42"/>
        <v/>
      </c>
      <c r="G413" s="69" t="str">
        <f t="shared" si="43"/>
        <v/>
      </c>
    </row>
    <row r="414" spans="1:7" x14ac:dyDescent="0.25">
      <c r="A414" s="84" t="str">
        <f t="shared" si="44"/>
        <v/>
      </c>
      <c r="B414" s="75" t="str">
        <f t="shared" si="45"/>
        <v/>
      </c>
      <c r="C414" s="69" t="str">
        <f t="shared" si="46"/>
        <v/>
      </c>
      <c r="D414" s="85" t="str">
        <f t="shared" si="47"/>
        <v/>
      </c>
      <c r="E414" s="85" t="str">
        <f t="shared" si="48"/>
        <v/>
      </c>
      <c r="F414" s="85" t="str">
        <f t="shared" si="42"/>
        <v/>
      </c>
      <c r="G414" s="69" t="str">
        <f t="shared" si="43"/>
        <v/>
      </c>
    </row>
    <row r="415" spans="1:7" x14ac:dyDescent="0.25">
      <c r="A415" s="84" t="str">
        <f t="shared" si="44"/>
        <v/>
      </c>
      <c r="B415" s="75" t="str">
        <f t="shared" si="45"/>
        <v/>
      </c>
      <c r="C415" s="69" t="str">
        <f t="shared" si="46"/>
        <v/>
      </c>
      <c r="D415" s="85" t="str">
        <f t="shared" si="47"/>
        <v/>
      </c>
      <c r="E415" s="85" t="str">
        <f t="shared" si="48"/>
        <v/>
      </c>
      <c r="F415" s="85" t="str">
        <f t="shared" si="42"/>
        <v/>
      </c>
      <c r="G415" s="69" t="str">
        <f t="shared" si="43"/>
        <v/>
      </c>
    </row>
    <row r="416" spans="1:7" x14ac:dyDescent="0.25">
      <c r="A416" s="84" t="str">
        <f t="shared" si="44"/>
        <v/>
      </c>
      <c r="B416" s="75" t="str">
        <f t="shared" si="45"/>
        <v/>
      </c>
      <c r="C416" s="69" t="str">
        <f t="shared" si="46"/>
        <v/>
      </c>
      <c r="D416" s="85" t="str">
        <f t="shared" si="47"/>
        <v/>
      </c>
      <c r="E416" s="85" t="str">
        <f t="shared" si="48"/>
        <v/>
      </c>
      <c r="F416" s="85" t="str">
        <f t="shared" si="42"/>
        <v/>
      </c>
      <c r="G416" s="69" t="str">
        <f t="shared" si="43"/>
        <v/>
      </c>
    </row>
    <row r="417" spans="1:7" x14ac:dyDescent="0.25">
      <c r="A417" s="84" t="str">
        <f t="shared" si="44"/>
        <v/>
      </c>
      <c r="B417" s="75" t="str">
        <f t="shared" si="45"/>
        <v/>
      </c>
      <c r="C417" s="69" t="str">
        <f t="shared" si="46"/>
        <v/>
      </c>
      <c r="D417" s="85" t="str">
        <f t="shared" si="47"/>
        <v/>
      </c>
      <c r="E417" s="85" t="str">
        <f t="shared" si="48"/>
        <v/>
      </c>
      <c r="F417" s="85" t="str">
        <f t="shared" si="42"/>
        <v/>
      </c>
      <c r="G417" s="69" t="str">
        <f t="shared" si="43"/>
        <v/>
      </c>
    </row>
    <row r="418" spans="1:7" x14ac:dyDescent="0.25">
      <c r="A418" s="84" t="str">
        <f t="shared" si="44"/>
        <v/>
      </c>
      <c r="B418" s="75" t="str">
        <f t="shared" si="45"/>
        <v/>
      </c>
      <c r="C418" s="69" t="str">
        <f t="shared" si="46"/>
        <v/>
      </c>
      <c r="D418" s="85" t="str">
        <f t="shared" si="47"/>
        <v/>
      </c>
      <c r="E418" s="85" t="str">
        <f t="shared" si="48"/>
        <v/>
      </c>
      <c r="F418" s="85" t="str">
        <f t="shared" si="42"/>
        <v/>
      </c>
      <c r="G418" s="69" t="str">
        <f t="shared" si="43"/>
        <v/>
      </c>
    </row>
    <row r="419" spans="1:7" x14ac:dyDescent="0.25">
      <c r="A419" s="84" t="str">
        <f t="shared" si="44"/>
        <v/>
      </c>
      <c r="B419" s="75" t="str">
        <f t="shared" si="45"/>
        <v/>
      </c>
      <c r="C419" s="69" t="str">
        <f t="shared" si="46"/>
        <v/>
      </c>
      <c r="D419" s="85" t="str">
        <f t="shared" si="47"/>
        <v/>
      </c>
      <c r="E419" s="85" t="str">
        <f t="shared" si="48"/>
        <v/>
      </c>
      <c r="F419" s="85" t="str">
        <f t="shared" si="42"/>
        <v/>
      </c>
      <c r="G419" s="69" t="str">
        <f t="shared" si="43"/>
        <v/>
      </c>
    </row>
    <row r="420" spans="1:7" x14ac:dyDescent="0.25">
      <c r="A420" s="84" t="str">
        <f t="shared" si="44"/>
        <v/>
      </c>
      <c r="B420" s="75" t="str">
        <f t="shared" si="45"/>
        <v/>
      </c>
      <c r="C420" s="69" t="str">
        <f t="shared" si="46"/>
        <v/>
      </c>
      <c r="D420" s="85" t="str">
        <f t="shared" si="47"/>
        <v/>
      </c>
      <c r="E420" s="85" t="str">
        <f t="shared" si="48"/>
        <v/>
      </c>
      <c r="F420" s="85" t="str">
        <f t="shared" si="42"/>
        <v/>
      </c>
      <c r="G420" s="69" t="str">
        <f t="shared" si="43"/>
        <v/>
      </c>
    </row>
    <row r="421" spans="1:7" x14ac:dyDescent="0.25">
      <c r="A421" s="84" t="str">
        <f t="shared" si="44"/>
        <v/>
      </c>
      <c r="B421" s="75" t="str">
        <f t="shared" si="45"/>
        <v/>
      </c>
      <c r="C421" s="69" t="str">
        <f t="shared" si="46"/>
        <v/>
      </c>
      <c r="D421" s="85" t="str">
        <f t="shared" si="47"/>
        <v/>
      </c>
      <c r="E421" s="85" t="str">
        <f t="shared" si="48"/>
        <v/>
      </c>
      <c r="F421" s="85" t="str">
        <f t="shared" si="42"/>
        <v/>
      </c>
      <c r="G421" s="69" t="str">
        <f t="shared" si="43"/>
        <v/>
      </c>
    </row>
    <row r="422" spans="1:7" x14ac:dyDescent="0.25">
      <c r="A422" s="84" t="str">
        <f t="shared" si="44"/>
        <v/>
      </c>
      <c r="B422" s="75" t="str">
        <f t="shared" si="45"/>
        <v/>
      </c>
      <c r="C422" s="69" t="str">
        <f t="shared" si="46"/>
        <v/>
      </c>
      <c r="D422" s="85" t="str">
        <f t="shared" si="47"/>
        <v/>
      </c>
      <c r="E422" s="85" t="str">
        <f t="shared" si="48"/>
        <v/>
      </c>
      <c r="F422" s="85" t="str">
        <f t="shared" si="42"/>
        <v/>
      </c>
      <c r="G422" s="69" t="str">
        <f t="shared" si="43"/>
        <v/>
      </c>
    </row>
    <row r="423" spans="1:7" x14ac:dyDescent="0.25">
      <c r="A423" s="84" t="str">
        <f t="shared" si="44"/>
        <v/>
      </c>
      <c r="B423" s="75" t="str">
        <f t="shared" si="45"/>
        <v/>
      </c>
      <c r="C423" s="69" t="str">
        <f t="shared" si="46"/>
        <v/>
      </c>
      <c r="D423" s="85" t="str">
        <f t="shared" si="47"/>
        <v/>
      </c>
      <c r="E423" s="85" t="str">
        <f t="shared" si="48"/>
        <v/>
      </c>
      <c r="F423" s="85" t="str">
        <f t="shared" si="42"/>
        <v/>
      </c>
      <c r="G423" s="69" t="str">
        <f t="shared" si="43"/>
        <v/>
      </c>
    </row>
    <row r="424" spans="1:7" x14ac:dyDescent="0.25">
      <c r="A424" s="84" t="str">
        <f t="shared" si="44"/>
        <v/>
      </c>
      <c r="B424" s="75" t="str">
        <f t="shared" si="45"/>
        <v/>
      </c>
      <c r="C424" s="69" t="str">
        <f t="shared" si="46"/>
        <v/>
      </c>
      <c r="D424" s="85" t="str">
        <f t="shared" si="47"/>
        <v/>
      </c>
      <c r="E424" s="85" t="str">
        <f t="shared" si="48"/>
        <v/>
      </c>
      <c r="F424" s="85" t="str">
        <f t="shared" si="42"/>
        <v/>
      </c>
      <c r="G424" s="69" t="str">
        <f t="shared" si="43"/>
        <v/>
      </c>
    </row>
    <row r="425" spans="1:7" x14ac:dyDescent="0.25">
      <c r="A425" s="84" t="str">
        <f t="shared" si="44"/>
        <v/>
      </c>
      <c r="B425" s="75" t="str">
        <f t="shared" si="45"/>
        <v/>
      </c>
      <c r="C425" s="69" t="str">
        <f t="shared" si="46"/>
        <v/>
      </c>
      <c r="D425" s="85" t="str">
        <f t="shared" si="47"/>
        <v/>
      </c>
      <c r="E425" s="85" t="str">
        <f t="shared" si="48"/>
        <v/>
      </c>
      <c r="F425" s="85" t="str">
        <f t="shared" si="42"/>
        <v/>
      </c>
      <c r="G425" s="69" t="str">
        <f t="shared" si="43"/>
        <v/>
      </c>
    </row>
    <row r="426" spans="1:7" x14ac:dyDescent="0.25">
      <c r="A426" s="84" t="str">
        <f t="shared" si="44"/>
        <v/>
      </c>
      <c r="B426" s="75" t="str">
        <f t="shared" si="45"/>
        <v/>
      </c>
      <c r="C426" s="69" t="str">
        <f t="shared" si="46"/>
        <v/>
      </c>
      <c r="D426" s="85" t="str">
        <f t="shared" si="47"/>
        <v/>
      </c>
      <c r="E426" s="85" t="str">
        <f t="shared" si="48"/>
        <v/>
      </c>
      <c r="F426" s="85" t="str">
        <f t="shared" si="42"/>
        <v/>
      </c>
      <c r="G426" s="69" t="str">
        <f t="shared" si="43"/>
        <v/>
      </c>
    </row>
    <row r="427" spans="1:7" x14ac:dyDescent="0.25">
      <c r="A427" s="84" t="str">
        <f t="shared" si="44"/>
        <v/>
      </c>
      <c r="B427" s="75" t="str">
        <f t="shared" si="45"/>
        <v/>
      </c>
      <c r="C427" s="69" t="str">
        <f t="shared" si="46"/>
        <v/>
      </c>
      <c r="D427" s="85" t="str">
        <f t="shared" si="47"/>
        <v/>
      </c>
      <c r="E427" s="85" t="str">
        <f t="shared" si="48"/>
        <v/>
      </c>
      <c r="F427" s="85" t="str">
        <f t="shared" si="42"/>
        <v/>
      </c>
      <c r="G427" s="69" t="str">
        <f t="shared" si="43"/>
        <v/>
      </c>
    </row>
    <row r="428" spans="1:7" x14ac:dyDescent="0.25">
      <c r="A428" s="84" t="str">
        <f t="shared" si="44"/>
        <v/>
      </c>
      <c r="B428" s="75" t="str">
        <f t="shared" si="45"/>
        <v/>
      </c>
      <c r="C428" s="69" t="str">
        <f t="shared" si="46"/>
        <v/>
      </c>
      <c r="D428" s="85" t="str">
        <f t="shared" si="47"/>
        <v/>
      </c>
      <c r="E428" s="85" t="str">
        <f t="shared" si="48"/>
        <v/>
      </c>
      <c r="F428" s="85" t="str">
        <f t="shared" si="42"/>
        <v/>
      </c>
      <c r="G428" s="69" t="str">
        <f t="shared" si="43"/>
        <v/>
      </c>
    </row>
    <row r="429" spans="1:7" x14ac:dyDescent="0.25">
      <c r="A429" s="84" t="str">
        <f t="shared" si="44"/>
        <v/>
      </c>
      <c r="B429" s="75" t="str">
        <f t="shared" si="45"/>
        <v/>
      </c>
      <c r="C429" s="69" t="str">
        <f t="shared" si="46"/>
        <v/>
      </c>
      <c r="D429" s="85" t="str">
        <f t="shared" si="47"/>
        <v/>
      </c>
      <c r="E429" s="85" t="str">
        <f t="shared" si="48"/>
        <v/>
      </c>
      <c r="F429" s="85" t="str">
        <f t="shared" si="42"/>
        <v/>
      </c>
      <c r="G429" s="69" t="str">
        <f t="shared" si="43"/>
        <v/>
      </c>
    </row>
    <row r="430" spans="1:7" x14ac:dyDescent="0.25">
      <c r="A430" s="84" t="str">
        <f t="shared" si="44"/>
        <v/>
      </c>
      <c r="B430" s="75" t="str">
        <f t="shared" si="45"/>
        <v/>
      </c>
      <c r="C430" s="69" t="str">
        <f t="shared" si="46"/>
        <v/>
      </c>
      <c r="D430" s="85" t="str">
        <f t="shared" si="47"/>
        <v/>
      </c>
      <c r="E430" s="85" t="str">
        <f t="shared" si="48"/>
        <v/>
      </c>
      <c r="F430" s="85" t="str">
        <f t="shared" si="42"/>
        <v/>
      </c>
      <c r="G430" s="69" t="str">
        <f t="shared" si="43"/>
        <v/>
      </c>
    </row>
    <row r="431" spans="1:7" x14ac:dyDescent="0.25">
      <c r="A431" s="84" t="str">
        <f t="shared" si="44"/>
        <v/>
      </c>
      <c r="B431" s="75" t="str">
        <f t="shared" si="45"/>
        <v/>
      </c>
      <c r="C431" s="69" t="str">
        <f t="shared" si="46"/>
        <v/>
      </c>
      <c r="D431" s="85" t="str">
        <f t="shared" si="47"/>
        <v/>
      </c>
      <c r="E431" s="85" t="str">
        <f t="shared" si="48"/>
        <v/>
      </c>
      <c r="F431" s="85" t="str">
        <f t="shared" si="42"/>
        <v/>
      </c>
      <c r="G431" s="69" t="str">
        <f t="shared" si="43"/>
        <v/>
      </c>
    </row>
    <row r="432" spans="1:7" x14ac:dyDescent="0.25">
      <c r="A432" s="84" t="str">
        <f t="shared" si="44"/>
        <v/>
      </c>
      <c r="B432" s="75" t="str">
        <f t="shared" si="45"/>
        <v/>
      </c>
      <c r="C432" s="69" t="str">
        <f t="shared" si="46"/>
        <v/>
      </c>
      <c r="D432" s="85" t="str">
        <f t="shared" si="47"/>
        <v/>
      </c>
      <c r="E432" s="85" t="str">
        <f t="shared" si="48"/>
        <v/>
      </c>
      <c r="F432" s="85" t="str">
        <f t="shared" si="42"/>
        <v/>
      </c>
      <c r="G432" s="69" t="str">
        <f t="shared" si="43"/>
        <v/>
      </c>
    </row>
    <row r="433" spans="1:7" x14ac:dyDescent="0.25">
      <c r="A433" s="84" t="str">
        <f t="shared" si="44"/>
        <v/>
      </c>
      <c r="B433" s="75" t="str">
        <f t="shared" si="45"/>
        <v/>
      </c>
      <c r="C433" s="69" t="str">
        <f t="shared" si="46"/>
        <v/>
      </c>
      <c r="D433" s="85" t="str">
        <f t="shared" si="47"/>
        <v/>
      </c>
      <c r="E433" s="85" t="str">
        <f t="shared" si="48"/>
        <v/>
      </c>
      <c r="F433" s="85" t="str">
        <f t="shared" si="42"/>
        <v/>
      </c>
      <c r="G433" s="69" t="str">
        <f t="shared" si="43"/>
        <v/>
      </c>
    </row>
    <row r="434" spans="1:7" x14ac:dyDescent="0.25">
      <c r="A434" s="84" t="str">
        <f t="shared" si="44"/>
        <v/>
      </c>
      <c r="B434" s="75" t="str">
        <f t="shared" si="45"/>
        <v/>
      </c>
      <c r="C434" s="69" t="str">
        <f t="shared" si="46"/>
        <v/>
      </c>
      <c r="D434" s="85" t="str">
        <f t="shared" si="47"/>
        <v/>
      </c>
      <c r="E434" s="85" t="str">
        <f t="shared" si="48"/>
        <v/>
      </c>
      <c r="F434" s="85" t="str">
        <f t="shared" si="42"/>
        <v/>
      </c>
      <c r="G434" s="69" t="str">
        <f t="shared" si="43"/>
        <v/>
      </c>
    </row>
    <row r="435" spans="1:7" x14ac:dyDescent="0.25">
      <c r="A435" s="84" t="str">
        <f t="shared" si="44"/>
        <v/>
      </c>
      <c r="B435" s="75" t="str">
        <f t="shared" si="45"/>
        <v/>
      </c>
      <c r="C435" s="69" t="str">
        <f t="shared" si="46"/>
        <v/>
      </c>
      <c r="D435" s="85" t="str">
        <f t="shared" si="47"/>
        <v/>
      </c>
      <c r="E435" s="85" t="str">
        <f t="shared" si="48"/>
        <v/>
      </c>
      <c r="F435" s="85" t="str">
        <f t="shared" si="42"/>
        <v/>
      </c>
      <c r="G435" s="69" t="str">
        <f t="shared" si="43"/>
        <v/>
      </c>
    </row>
    <row r="436" spans="1:7" x14ac:dyDescent="0.25">
      <c r="A436" s="84" t="str">
        <f t="shared" si="44"/>
        <v/>
      </c>
      <c r="B436" s="75" t="str">
        <f t="shared" si="45"/>
        <v/>
      </c>
      <c r="C436" s="69" t="str">
        <f t="shared" si="46"/>
        <v/>
      </c>
      <c r="D436" s="85" t="str">
        <f t="shared" si="47"/>
        <v/>
      </c>
      <c r="E436" s="85" t="str">
        <f t="shared" si="48"/>
        <v/>
      </c>
      <c r="F436" s="85" t="str">
        <f t="shared" si="42"/>
        <v/>
      </c>
      <c r="G436" s="69" t="str">
        <f t="shared" si="43"/>
        <v/>
      </c>
    </row>
    <row r="437" spans="1:7" x14ac:dyDescent="0.25">
      <c r="A437" s="84" t="str">
        <f t="shared" si="44"/>
        <v/>
      </c>
      <c r="B437" s="75" t="str">
        <f t="shared" si="45"/>
        <v/>
      </c>
      <c r="C437" s="69" t="str">
        <f t="shared" si="46"/>
        <v/>
      </c>
      <c r="D437" s="85" t="str">
        <f t="shared" si="47"/>
        <v/>
      </c>
      <c r="E437" s="85" t="str">
        <f t="shared" si="48"/>
        <v/>
      </c>
      <c r="F437" s="85" t="str">
        <f t="shared" si="42"/>
        <v/>
      </c>
      <c r="G437" s="69" t="str">
        <f t="shared" si="43"/>
        <v/>
      </c>
    </row>
    <row r="438" spans="1:7" x14ac:dyDescent="0.25">
      <c r="A438" s="84" t="str">
        <f t="shared" si="44"/>
        <v/>
      </c>
      <c r="B438" s="75" t="str">
        <f t="shared" si="45"/>
        <v/>
      </c>
      <c r="C438" s="69" t="str">
        <f t="shared" si="46"/>
        <v/>
      </c>
      <c r="D438" s="85" t="str">
        <f t="shared" si="47"/>
        <v/>
      </c>
      <c r="E438" s="85" t="str">
        <f t="shared" si="48"/>
        <v/>
      </c>
      <c r="F438" s="85" t="str">
        <f t="shared" si="42"/>
        <v/>
      </c>
      <c r="G438" s="69" t="str">
        <f t="shared" si="43"/>
        <v/>
      </c>
    </row>
    <row r="439" spans="1:7" x14ac:dyDescent="0.25">
      <c r="A439" s="84" t="str">
        <f t="shared" si="44"/>
        <v/>
      </c>
      <c r="B439" s="75" t="str">
        <f t="shared" si="45"/>
        <v/>
      </c>
      <c r="C439" s="69" t="str">
        <f t="shared" si="46"/>
        <v/>
      </c>
      <c r="D439" s="85" t="str">
        <f t="shared" si="47"/>
        <v/>
      </c>
      <c r="E439" s="85" t="str">
        <f t="shared" si="48"/>
        <v/>
      </c>
      <c r="F439" s="85" t="str">
        <f t="shared" si="42"/>
        <v/>
      </c>
      <c r="G439" s="69" t="str">
        <f t="shared" si="43"/>
        <v/>
      </c>
    </row>
    <row r="440" spans="1:7" x14ac:dyDescent="0.25">
      <c r="A440" s="84" t="str">
        <f t="shared" si="44"/>
        <v/>
      </c>
      <c r="B440" s="75" t="str">
        <f t="shared" si="45"/>
        <v/>
      </c>
      <c r="C440" s="69" t="str">
        <f t="shared" si="46"/>
        <v/>
      </c>
      <c r="D440" s="85" t="str">
        <f t="shared" si="47"/>
        <v/>
      </c>
      <c r="E440" s="85" t="str">
        <f t="shared" si="48"/>
        <v/>
      </c>
      <c r="F440" s="85" t="str">
        <f t="shared" si="42"/>
        <v/>
      </c>
      <c r="G440" s="69" t="str">
        <f t="shared" si="43"/>
        <v/>
      </c>
    </row>
    <row r="441" spans="1:7" x14ac:dyDescent="0.25">
      <c r="A441" s="84" t="str">
        <f t="shared" si="44"/>
        <v/>
      </c>
      <c r="B441" s="75" t="str">
        <f t="shared" si="45"/>
        <v/>
      </c>
      <c r="C441" s="69" t="str">
        <f t="shared" si="46"/>
        <v/>
      </c>
      <c r="D441" s="85" t="str">
        <f t="shared" si="47"/>
        <v/>
      </c>
      <c r="E441" s="85" t="str">
        <f t="shared" si="48"/>
        <v/>
      </c>
      <c r="F441" s="85" t="str">
        <f t="shared" si="42"/>
        <v/>
      </c>
      <c r="G441" s="69" t="str">
        <f t="shared" si="43"/>
        <v/>
      </c>
    </row>
    <row r="442" spans="1:7" x14ac:dyDescent="0.25">
      <c r="A442" s="84" t="str">
        <f t="shared" si="44"/>
        <v/>
      </c>
      <c r="B442" s="75" t="str">
        <f t="shared" si="45"/>
        <v/>
      </c>
      <c r="C442" s="69" t="str">
        <f t="shared" si="46"/>
        <v/>
      </c>
      <c r="D442" s="85" t="str">
        <f t="shared" si="47"/>
        <v/>
      </c>
      <c r="E442" s="85" t="str">
        <f t="shared" si="48"/>
        <v/>
      </c>
      <c r="F442" s="85" t="str">
        <f t="shared" si="42"/>
        <v/>
      </c>
      <c r="G442" s="69" t="str">
        <f t="shared" si="43"/>
        <v/>
      </c>
    </row>
    <row r="443" spans="1:7" x14ac:dyDescent="0.25">
      <c r="A443" s="84" t="str">
        <f t="shared" si="44"/>
        <v/>
      </c>
      <c r="B443" s="75" t="str">
        <f t="shared" si="45"/>
        <v/>
      </c>
      <c r="C443" s="69" t="str">
        <f t="shared" si="46"/>
        <v/>
      </c>
      <c r="D443" s="85" t="str">
        <f t="shared" si="47"/>
        <v/>
      </c>
      <c r="E443" s="85" t="str">
        <f t="shared" si="48"/>
        <v/>
      </c>
      <c r="F443" s="85" t="str">
        <f t="shared" si="42"/>
        <v/>
      </c>
      <c r="G443" s="69" t="str">
        <f t="shared" si="43"/>
        <v/>
      </c>
    </row>
    <row r="444" spans="1:7" x14ac:dyDescent="0.25">
      <c r="A444" s="84" t="str">
        <f t="shared" si="44"/>
        <v/>
      </c>
      <c r="B444" s="75" t="str">
        <f t="shared" si="45"/>
        <v/>
      </c>
      <c r="C444" s="69" t="str">
        <f t="shared" si="46"/>
        <v/>
      </c>
      <c r="D444" s="85" t="str">
        <f t="shared" si="47"/>
        <v/>
      </c>
      <c r="E444" s="85" t="str">
        <f t="shared" si="48"/>
        <v/>
      </c>
      <c r="F444" s="85" t="str">
        <f t="shared" si="42"/>
        <v/>
      </c>
      <c r="G444" s="69" t="str">
        <f t="shared" si="43"/>
        <v/>
      </c>
    </row>
    <row r="445" spans="1:7" x14ac:dyDescent="0.25">
      <c r="A445" s="84" t="str">
        <f t="shared" si="44"/>
        <v/>
      </c>
      <c r="B445" s="75" t="str">
        <f t="shared" si="45"/>
        <v/>
      </c>
      <c r="C445" s="69" t="str">
        <f t="shared" si="46"/>
        <v/>
      </c>
      <c r="D445" s="85" t="str">
        <f t="shared" si="47"/>
        <v/>
      </c>
      <c r="E445" s="85" t="str">
        <f t="shared" si="48"/>
        <v/>
      </c>
      <c r="F445" s="85" t="str">
        <f t="shared" si="42"/>
        <v/>
      </c>
      <c r="G445" s="69" t="str">
        <f t="shared" si="43"/>
        <v/>
      </c>
    </row>
    <row r="446" spans="1:7" x14ac:dyDescent="0.25">
      <c r="A446" s="84" t="str">
        <f t="shared" si="44"/>
        <v/>
      </c>
      <c r="B446" s="75" t="str">
        <f t="shared" si="45"/>
        <v/>
      </c>
      <c r="C446" s="69" t="str">
        <f t="shared" si="46"/>
        <v/>
      </c>
      <c r="D446" s="85" t="str">
        <f t="shared" si="47"/>
        <v/>
      </c>
      <c r="E446" s="85" t="str">
        <f t="shared" si="48"/>
        <v/>
      </c>
      <c r="F446" s="85" t="str">
        <f t="shared" si="42"/>
        <v/>
      </c>
      <c r="G446" s="69" t="str">
        <f t="shared" si="43"/>
        <v/>
      </c>
    </row>
    <row r="447" spans="1:7" x14ac:dyDescent="0.25">
      <c r="A447" s="84" t="str">
        <f t="shared" si="44"/>
        <v/>
      </c>
      <c r="B447" s="75" t="str">
        <f t="shared" si="45"/>
        <v/>
      </c>
      <c r="C447" s="69" t="str">
        <f t="shared" si="46"/>
        <v/>
      </c>
      <c r="D447" s="85" t="str">
        <f t="shared" si="47"/>
        <v/>
      </c>
      <c r="E447" s="85" t="str">
        <f t="shared" si="48"/>
        <v/>
      </c>
      <c r="F447" s="85" t="str">
        <f t="shared" si="42"/>
        <v/>
      </c>
      <c r="G447" s="69" t="str">
        <f t="shared" si="43"/>
        <v/>
      </c>
    </row>
    <row r="448" spans="1:7" x14ac:dyDescent="0.25">
      <c r="A448" s="84" t="str">
        <f t="shared" si="44"/>
        <v/>
      </c>
      <c r="B448" s="75" t="str">
        <f t="shared" si="45"/>
        <v/>
      </c>
      <c r="C448" s="69" t="str">
        <f t="shared" si="46"/>
        <v/>
      </c>
      <c r="D448" s="85" t="str">
        <f t="shared" si="47"/>
        <v/>
      </c>
      <c r="E448" s="85" t="str">
        <f t="shared" si="48"/>
        <v/>
      </c>
      <c r="F448" s="85" t="str">
        <f t="shared" si="42"/>
        <v/>
      </c>
      <c r="G448" s="69" t="str">
        <f t="shared" si="43"/>
        <v/>
      </c>
    </row>
    <row r="449" spans="1:7" x14ac:dyDescent="0.25">
      <c r="A449" s="84" t="str">
        <f t="shared" si="44"/>
        <v/>
      </c>
      <c r="B449" s="75" t="str">
        <f t="shared" si="45"/>
        <v/>
      </c>
      <c r="C449" s="69" t="str">
        <f t="shared" si="46"/>
        <v/>
      </c>
      <c r="D449" s="85" t="str">
        <f t="shared" si="47"/>
        <v/>
      </c>
      <c r="E449" s="85" t="str">
        <f t="shared" si="48"/>
        <v/>
      </c>
      <c r="F449" s="85" t="str">
        <f t="shared" si="42"/>
        <v/>
      </c>
      <c r="G449" s="69" t="str">
        <f t="shared" si="43"/>
        <v/>
      </c>
    </row>
    <row r="450" spans="1:7" x14ac:dyDescent="0.25">
      <c r="A450" s="84" t="str">
        <f t="shared" si="44"/>
        <v/>
      </c>
      <c r="B450" s="75" t="str">
        <f t="shared" si="45"/>
        <v/>
      </c>
      <c r="C450" s="69" t="str">
        <f t="shared" si="46"/>
        <v/>
      </c>
      <c r="D450" s="85" t="str">
        <f t="shared" si="47"/>
        <v/>
      </c>
      <c r="E450" s="85" t="str">
        <f t="shared" si="48"/>
        <v/>
      </c>
      <c r="F450" s="85" t="str">
        <f t="shared" si="42"/>
        <v/>
      </c>
      <c r="G450" s="69" t="str">
        <f t="shared" si="43"/>
        <v/>
      </c>
    </row>
    <row r="451" spans="1:7" x14ac:dyDescent="0.25">
      <c r="A451" s="84" t="str">
        <f t="shared" si="44"/>
        <v/>
      </c>
      <c r="B451" s="75" t="str">
        <f t="shared" si="45"/>
        <v/>
      </c>
      <c r="C451" s="69" t="str">
        <f t="shared" si="46"/>
        <v/>
      </c>
      <c r="D451" s="85" t="str">
        <f t="shared" si="47"/>
        <v/>
      </c>
      <c r="E451" s="85" t="str">
        <f t="shared" si="48"/>
        <v/>
      </c>
      <c r="F451" s="85" t="str">
        <f t="shared" si="42"/>
        <v/>
      </c>
      <c r="G451" s="69" t="str">
        <f t="shared" si="43"/>
        <v/>
      </c>
    </row>
    <row r="452" spans="1:7" x14ac:dyDescent="0.25">
      <c r="A452" s="84" t="str">
        <f t="shared" si="44"/>
        <v/>
      </c>
      <c r="B452" s="75" t="str">
        <f t="shared" si="45"/>
        <v/>
      </c>
      <c r="C452" s="69" t="str">
        <f t="shared" si="46"/>
        <v/>
      </c>
      <c r="D452" s="85" t="str">
        <f t="shared" si="47"/>
        <v/>
      </c>
      <c r="E452" s="85" t="str">
        <f t="shared" si="48"/>
        <v/>
      </c>
      <c r="F452" s="85" t="str">
        <f t="shared" si="42"/>
        <v/>
      </c>
      <c r="G452" s="69" t="str">
        <f t="shared" si="43"/>
        <v/>
      </c>
    </row>
    <row r="453" spans="1:7" x14ac:dyDescent="0.25">
      <c r="A453" s="84" t="str">
        <f t="shared" si="44"/>
        <v/>
      </c>
      <c r="B453" s="75" t="str">
        <f t="shared" si="45"/>
        <v/>
      </c>
      <c r="C453" s="69" t="str">
        <f t="shared" si="46"/>
        <v/>
      </c>
      <c r="D453" s="85" t="str">
        <f t="shared" si="47"/>
        <v/>
      </c>
      <c r="E453" s="85" t="str">
        <f t="shared" si="48"/>
        <v/>
      </c>
      <c r="F453" s="85" t="str">
        <f t="shared" si="42"/>
        <v/>
      </c>
      <c r="G453" s="69" t="str">
        <f t="shared" si="43"/>
        <v/>
      </c>
    </row>
    <row r="454" spans="1:7" x14ac:dyDescent="0.25">
      <c r="A454" s="84" t="str">
        <f t="shared" si="44"/>
        <v/>
      </c>
      <c r="B454" s="75" t="str">
        <f t="shared" si="45"/>
        <v/>
      </c>
      <c r="C454" s="69" t="str">
        <f t="shared" si="46"/>
        <v/>
      </c>
      <c r="D454" s="85" t="str">
        <f t="shared" si="47"/>
        <v/>
      </c>
      <c r="E454" s="85" t="str">
        <f t="shared" si="48"/>
        <v/>
      </c>
      <c r="F454" s="85" t="str">
        <f t="shared" si="42"/>
        <v/>
      </c>
      <c r="G454" s="69" t="str">
        <f t="shared" si="43"/>
        <v/>
      </c>
    </row>
    <row r="455" spans="1:7" x14ac:dyDescent="0.25">
      <c r="A455" s="84" t="str">
        <f t="shared" si="44"/>
        <v/>
      </c>
      <c r="B455" s="75" t="str">
        <f t="shared" si="45"/>
        <v/>
      </c>
      <c r="C455" s="69" t="str">
        <f t="shared" si="46"/>
        <v/>
      </c>
      <c r="D455" s="85" t="str">
        <f t="shared" si="47"/>
        <v/>
      </c>
      <c r="E455" s="85" t="str">
        <f t="shared" si="48"/>
        <v/>
      </c>
      <c r="F455" s="85" t="str">
        <f t="shared" si="42"/>
        <v/>
      </c>
      <c r="G455" s="69" t="str">
        <f t="shared" si="43"/>
        <v/>
      </c>
    </row>
    <row r="456" spans="1:7" x14ac:dyDescent="0.25">
      <c r="A456" s="84" t="str">
        <f t="shared" si="44"/>
        <v/>
      </c>
      <c r="B456" s="75" t="str">
        <f t="shared" si="45"/>
        <v/>
      </c>
      <c r="C456" s="69" t="str">
        <f t="shared" si="46"/>
        <v/>
      </c>
      <c r="D456" s="85" t="str">
        <f t="shared" si="47"/>
        <v/>
      </c>
      <c r="E456" s="85" t="str">
        <f t="shared" si="48"/>
        <v/>
      </c>
      <c r="F456" s="85" t="str">
        <f t="shared" si="42"/>
        <v/>
      </c>
      <c r="G456" s="69" t="str">
        <f t="shared" si="43"/>
        <v/>
      </c>
    </row>
    <row r="457" spans="1:7" x14ac:dyDescent="0.25">
      <c r="A457" s="84" t="str">
        <f t="shared" si="44"/>
        <v/>
      </c>
      <c r="B457" s="75" t="str">
        <f t="shared" si="45"/>
        <v/>
      </c>
      <c r="C457" s="69" t="str">
        <f t="shared" si="46"/>
        <v/>
      </c>
      <c r="D457" s="85" t="str">
        <f t="shared" si="47"/>
        <v/>
      </c>
      <c r="E457" s="85" t="str">
        <f t="shared" si="48"/>
        <v/>
      </c>
      <c r="F457" s="85" t="str">
        <f t="shared" si="42"/>
        <v/>
      </c>
      <c r="G457" s="69" t="str">
        <f t="shared" si="43"/>
        <v/>
      </c>
    </row>
    <row r="458" spans="1:7" x14ac:dyDescent="0.25">
      <c r="A458" s="84" t="str">
        <f t="shared" si="44"/>
        <v/>
      </c>
      <c r="B458" s="75" t="str">
        <f t="shared" si="45"/>
        <v/>
      </c>
      <c r="C458" s="69" t="str">
        <f t="shared" si="46"/>
        <v/>
      </c>
      <c r="D458" s="85" t="str">
        <f t="shared" si="47"/>
        <v/>
      </c>
      <c r="E458" s="85" t="str">
        <f t="shared" si="48"/>
        <v/>
      </c>
      <c r="F458" s="85" t="str">
        <f t="shared" si="42"/>
        <v/>
      </c>
      <c r="G458" s="69" t="str">
        <f t="shared" si="43"/>
        <v/>
      </c>
    </row>
    <row r="459" spans="1:7" x14ac:dyDescent="0.25">
      <c r="A459" s="84" t="str">
        <f t="shared" si="44"/>
        <v/>
      </c>
      <c r="B459" s="75" t="str">
        <f t="shared" si="45"/>
        <v/>
      </c>
      <c r="C459" s="69" t="str">
        <f t="shared" si="46"/>
        <v/>
      </c>
      <c r="D459" s="85" t="str">
        <f t="shared" si="47"/>
        <v/>
      </c>
      <c r="E459" s="85" t="str">
        <f t="shared" si="48"/>
        <v/>
      </c>
      <c r="F459" s="85" t="str">
        <f t="shared" si="42"/>
        <v/>
      </c>
      <c r="G459" s="69" t="str">
        <f t="shared" si="43"/>
        <v/>
      </c>
    </row>
    <row r="460" spans="1:7" x14ac:dyDescent="0.25">
      <c r="A460" s="84" t="str">
        <f t="shared" si="44"/>
        <v/>
      </c>
      <c r="B460" s="75" t="str">
        <f t="shared" si="45"/>
        <v/>
      </c>
      <c r="C460" s="69" t="str">
        <f t="shared" si="46"/>
        <v/>
      </c>
      <c r="D460" s="85" t="str">
        <f t="shared" si="47"/>
        <v/>
      </c>
      <c r="E460" s="85" t="str">
        <f t="shared" si="48"/>
        <v/>
      </c>
      <c r="F460" s="85" t="str">
        <f t="shared" si="42"/>
        <v/>
      </c>
      <c r="G460" s="69" t="str">
        <f t="shared" si="43"/>
        <v/>
      </c>
    </row>
    <row r="461" spans="1:7" x14ac:dyDescent="0.25">
      <c r="A461" s="84" t="str">
        <f t="shared" si="44"/>
        <v/>
      </c>
      <c r="B461" s="75" t="str">
        <f t="shared" si="45"/>
        <v/>
      </c>
      <c r="C461" s="69" t="str">
        <f t="shared" si="46"/>
        <v/>
      </c>
      <c r="D461" s="85" t="str">
        <f t="shared" si="47"/>
        <v/>
      </c>
      <c r="E461" s="85" t="str">
        <f t="shared" si="48"/>
        <v/>
      </c>
      <c r="F461" s="85" t="str">
        <f t="shared" si="42"/>
        <v/>
      </c>
      <c r="G461" s="69" t="str">
        <f t="shared" si="43"/>
        <v/>
      </c>
    </row>
    <row r="462" spans="1:7" x14ac:dyDescent="0.25">
      <c r="A462" s="84" t="str">
        <f t="shared" si="44"/>
        <v/>
      </c>
      <c r="B462" s="75" t="str">
        <f t="shared" si="45"/>
        <v/>
      </c>
      <c r="C462" s="69" t="str">
        <f t="shared" si="46"/>
        <v/>
      </c>
      <c r="D462" s="85" t="str">
        <f t="shared" si="47"/>
        <v/>
      </c>
      <c r="E462" s="85" t="str">
        <f t="shared" si="48"/>
        <v/>
      </c>
      <c r="F462" s="85" t="str">
        <f t="shared" si="42"/>
        <v/>
      </c>
      <c r="G462" s="69" t="str">
        <f t="shared" si="43"/>
        <v/>
      </c>
    </row>
    <row r="463" spans="1:7" x14ac:dyDescent="0.25">
      <c r="A463" s="84" t="str">
        <f t="shared" si="44"/>
        <v/>
      </c>
      <c r="B463" s="75" t="str">
        <f t="shared" si="45"/>
        <v/>
      </c>
      <c r="C463" s="69" t="str">
        <f t="shared" si="46"/>
        <v/>
      </c>
      <c r="D463" s="85" t="str">
        <f t="shared" si="47"/>
        <v/>
      </c>
      <c r="E463" s="85" t="str">
        <f t="shared" si="48"/>
        <v/>
      </c>
      <c r="F463" s="85" t="str">
        <f t="shared" si="42"/>
        <v/>
      </c>
      <c r="G463" s="69" t="str">
        <f t="shared" si="43"/>
        <v/>
      </c>
    </row>
    <row r="464" spans="1:7" x14ac:dyDescent="0.25">
      <c r="A464" s="84" t="str">
        <f t="shared" si="44"/>
        <v/>
      </c>
      <c r="B464" s="75" t="str">
        <f t="shared" si="45"/>
        <v/>
      </c>
      <c r="C464" s="69" t="str">
        <f t="shared" si="46"/>
        <v/>
      </c>
      <c r="D464" s="85" t="str">
        <f t="shared" si="47"/>
        <v/>
      </c>
      <c r="E464" s="85" t="str">
        <f t="shared" si="48"/>
        <v/>
      </c>
      <c r="F464" s="85" t="str">
        <f t="shared" ref="F464:F500" si="49">IF(B464="","",SUM(D464:E464))</f>
        <v/>
      </c>
      <c r="G464" s="69" t="str">
        <f t="shared" ref="G464:G500" si="50">IF(B464="","",SUM(C464)-SUM(E464))</f>
        <v/>
      </c>
    </row>
    <row r="465" spans="1:7" x14ac:dyDescent="0.25">
      <c r="A465" s="84" t="str">
        <f t="shared" ref="A465:A500" si="51">IF(B465="","",EDATE(A464,1))</f>
        <v/>
      </c>
      <c r="B465" s="75" t="str">
        <f t="shared" ref="B465:B500" si="52">IF(B464="","",IF(SUM(B464)+1&lt;=$E$7,SUM(B464)+1,""))</f>
        <v/>
      </c>
      <c r="C465" s="69" t="str">
        <f t="shared" ref="C465:C500" si="53">IF(B465="","",G464)</f>
        <v/>
      </c>
      <c r="D465" s="85" t="str">
        <f t="shared" ref="D465:D500" si="54">IF(B465="","",IPMT($E$11/12,B465,$E$7,-$E$8,$E$9,0))</f>
        <v/>
      </c>
      <c r="E465" s="85" t="str">
        <f t="shared" ref="E465:E500" si="55">IF(B465="","",PPMT($E$11/12,B465,$E$7,-$E$8,$E$9,0))</f>
        <v/>
      </c>
      <c r="F465" s="85" t="str">
        <f t="shared" si="49"/>
        <v/>
      </c>
      <c r="G465" s="69" t="str">
        <f t="shared" si="50"/>
        <v/>
      </c>
    </row>
    <row r="466" spans="1:7" x14ac:dyDescent="0.25">
      <c r="A466" s="84" t="str">
        <f t="shared" si="51"/>
        <v/>
      </c>
      <c r="B466" s="75" t="str">
        <f t="shared" si="52"/>
        <v/>
      </c>
      <c r="C466" s="69" t="str">
        <f t="shared" si="53"/>
        <v/>
      </c>
      <c r="D466" s="85" t="str">
        <f t="shared" si="54"/>
        <v/>
      </c>
      <c r="E466" s="85" t="str">
        <f t="shared" si="55"/>
        <v/>
      </c>
      <c r="F466" s="85" t="str">
        <f t="shared" si="49"/>
        <v/>
      </c>
      <c r="G466" s="69" t="str">
        <f t="shared" si="50"/>
        <v/>
      </c>
    </row>
    <row r="467" spans="1:7" x14ac:dyDescent="0.25">
      <c r="A467" s="84" t="str">
        <f t="shared" si="51"/>
        <v/>
      </c>
      <c r="B467" s="75" t="str">
        <f t="shared" si="52"/>
        <v/>
      </c>
      <c r="C467" s="69" t="str">
        <f t="shared" si="53"/>
        <v/>
      </c>
      <c r="D467" s="85" t="str">
        <f t="shared" si="54"/>
        <v/>
      </c>
      <c r="E467" s="85" t="str">
        <f t="shared" si="55"/>
        <v/>
      </c>
      <c r="F467" s="85" t="str">
        <f t="shared" si="49"/>
        <v/>
      </c>
      <c r="G467" s="69" t="str">
        <f t="shared" si="50"/>
        <v/>
      </c>
    </row>
    <row r="468" spans="1:7" x14ac:dyDescent="0.25">
      <c r="A468" s="84" t="str">
        <f t="shared" si="51"/>
        <v/>
      </c>
      <c r="B468" s="75" t="str">
        <f t="shared" si="52"/>
        <v/>
      </c>
      <c r="C468" s="69" t="str">
        <f t="shared" si="53"/>
        <v/>
      </c>
      <c r="D468" s="85" t="str">
        <f t="shared" si="54"/>
        <v/>
      </c>
      <c r="E468" s="85" t="str">
        <f t="shared" si="55"/>
        <v/>
      </c>
      <c r="F468" s="85" t="str">
        <f t="shared" si="49"/>
        <v/>
      </c>
      <c r="G468" s="69" t="str">
        <f t="shared" si="50"/>
        <v/>
      </c>
    </row>
    <row r="469" spans="1:7" x14ac:dyDescent="0.25">
      <c r="A469" s="84" t="str">
        <f t="shared" si="51"/>
        <v/>
      </c>
      <c r="B469" s="75" t="str">
        <f t="shared" si="52"/>
        <v/>
      </c>
      <c r="C469" s="69" t="str">
        <f t="shared" si="53"/>
        <v/>
      </c>
      <c r="D469" s="85" t="str">
        <f t="shared" si="54"/>
        <v/>
      </c>
      <c r="E469" s="85" t="str">
        <f t="shared" si="55"/>
        <v/>
      </c>
      <c r="F469" s="85" t="str">
        <f t="shared" si="49"/>
        <v/>
      </c>
      <c r="G469" s="69" t="str">
        <f t="shared" si="50"/>
        <v/>
      </c>
    </row>
    <row r="470" spans="1:7" x14ac:dyDescent="0.25">
      <c r="A470" s="84" t="str">
        <f t="shared" si="51"/>
        <v/>
      </c>
      <c r="B470" s="75" t="str">
        <f t="shared" si="52"/>
        <v/>
      </c>
      <c r="C470" s="69" t="str">
        <f t="shared" si="53"/>
        <v/>
      </c>
      <c r="D470" s="85" t="str">
        <f t="shared" si="54"/>
        <v/>
      </c>
      <c r="E470" s="85" t="str">
        <f t="shared" si="55"/>
        <v/>
      </c>
      <c r="F470" s="85" t="str">
        <f t="shared" si="49"/>
        <v/>
      </c>
      <c r="G470" s="69" t="str">
        <f t="shared" si="50"/>
        <v/>
      </c>
    </row>
    <row r="471" spans="1:7" x14ac:dyDescent="0.25">
      <c r="A471" s="84" t="str">
        <f t="shared" si="51"/>
        <v/>
      </c>
      <c r="B471" s="75" t="str">
        <f t="shared" si="52"/>
        <v/>
      </c>
      <c r="C471" s="69" t="str">
        <f t="shared" si="53"/>
        <v/>
      </c>
      <c r="D471" s="85" t="str">
        <f t="shared" si="54"/>
        <v/>
      </c>
      <c r="E471" s="85" t="str">
        <f t="shared" si="55"/>
        <v/>
      </c>
      <c r="F471" s="85" t="str">
        <f t="shared" si="49"/>
        <v/>
      </c>
      <c r="G471" s="69" t="str">
        <f t="shared" si="50"/>
        <v/>
      </c>
    </row>
    <row r="472" spans="1:7" x14ac:dyDescent="0.25">
      <c r="A472" s="84" t="str">
        <f t="shared" si="51"/>
        <v/>
      </c>
      <c r="B472" s="75" t="str">
        <f t="shared" si="52"/>
        <v/>
      </c>
      <c r="C472" s="69" t="str">
        <f t="shared" si="53"/>
        <v/>
      </c>
      <c r="D472" s="85" t="str">
        <f t="shared" si="54"/>
        <v/>
      </c>
      <c r="E472" s="85" t="str">
        <f t="shared" si="55"/>
        <v/>
      </c>
      <c r="F472" s="85" t="str">
        <f t="shared" si="49"/>
        <v/>
      </c>
      <c r="G472" s="69" t="str">
        <f t="shared" si="50"/>
        <v/>
      </c>
    </row>
    <row r="473" spans="1:7" x14ac:dyDescent="0.25">
      <c r="A473" s="84" t="str">
        <f t="shared" si="51"/>
        <v/>
      </c>
      <c r="B473" s="75" t="str">
        <f t="shared" si="52"/>
        <v/>
      </c>
      <c r="C473" s="69" t="str">
        <f t="shared" si="53"/>
        <v/>
      </c>
      <c r="D473" s="85" t="str">
        <f t="shared" si="54"/>
        <v/>
      </c>
      <c r="E473" s="85" t="str">
        <f t="shared" si="55"/>
        <v/>
      </c>
      <c r="F473" s="85" t="str">
        <f t="shared" si="49"/>
        <v/>
      </c>
      <c r="G473" s="69" t="str">
        <f t="shared" si="50"/>
        <v/>
      </c>
    </row>
    <row r="474" spans="1:7" x14ac:dyDescent="0.25">
      <c r="A474" s="84" t="str">
        <f t="shared" si="51"/>
        <v/>
      </c>
      <c r="B474" s="75" t="str">
        <f t="shared" si="52"/>
        <v/>
      </c>
      <c r="C474" s="69" t="str">
        <f t="shared" si="53"/>
        <v/>
      </c>
      <c r="D474" s="85" t="str">
        <f t="shared" si="54"/>
        <v/>
      </c>
      <c r="E474" s="85" t="str">
        <f t="shared" si="55"/>
        <v/>
      </c>
      <c r="F474" s="85" t="str">
        <f t="shared" si="49"/>
        <v/>
      </c>
      <c r="G474" s="69" t="str">
        <f t="shared" si="50"/>
        <v/>
      </c>
    </row>
    <row r="475" spans="1:7" x14ac:dyDescent="0.25">
      <c r="A475" s="84" t="str">
        <f t="shared" si="51"/>
        <v/>
      </c>
      <c r="B475" s="75" t="str">
        <f t="shared" si="52"/>
        <v/>
      </c>
      <c r="C475" s="69" t="str">
        <f t="shared" si="53"/>
        <v/>
      </c>
      <c r="D475" s="85" t="str">
        <f t="shared" si="54"/>
        <v/>
      </c>
      <c r="E475" s="85" t="str">
        <f t="shared" si="55"/>
        <v/>
      </c>
      <c r="F475" s="85" t="str">
        <f t="shared" si="49"/>
        <v/>
      </c>
      <c r="G475" s="69" t="str">
        <f t="shared" si="50"/>
        <v/>
      </c>
    </row>
    <row r="476" spans="1:7" x14ac:dyDescent="0.25">
      <c r="A476" s="84" t="str">
        <f t="shared" si="51"/>
        <v/>
      </c>
      <c r="B476" s="75" t="str">
        <f t="shared" si="52"/>
        <v/>
      </c>
      <c r="C476" s="69" t="str">
        <f t="shared" si="53"/>
        <v/>
      </c>
      <c r="D476" s="85" t="str">
        <f t="shared" si="54"/>
        <v/>
      </c>
      <c r="E476" s="85" t="str">
        <f t="shared" si="55"/>
        <v/>
      </c>
      <c r="F476" s="85" t="str">
        <f t="shared" si="49"/>
        <v/>
      </c>
      <c r="G476" s="69" t="str">
        <f t="shared" si="50"/>
        <v/>
      </c>
    </row>
    <row r="477" spans="1:7" x14ac:dyDescent="0.25">
      <c r="A477" s="84" t="str">
        <f t="shared" si="51"/>
        <v/>
      </c>
      <c r="B477" s="75" t="str">
        <f t="shared" si="52"/>
        <v/>
      </c>
      <c r="C477" s="69" t="str">
        <f t="shared" si="53"/>
        <v/>
      </c>
      <c r="D477" s="85" t="str">
        <f t="shared" si="54"/>
        <v/>
      </c>
      <c r="E477" s="85" t="str">
        <f t="shared" si="55"/>
        <v/>
      </c>
      <c r="F477" s="85" t="str">
        <f t="shared" si="49"/>
        <v/>
      </c>
      <c r="G477" s="69" t="str">
        <f t="shared" si="50"/>
        <v/>
      </c>
    </row>
    <row r="478" spans="1:7" x14ac:dyDescent="0.25">
      <c r="A478" s="84" t="str">
        <f t="shared" si="51"/>
        <v/>
      </c>
      <c r="B478" s="75" t="str">
        <f t="shared" si="52"/>
        <v/>
      </c>
      <c r="C478" s="69" t="str">
        <f t="shared" si="53"/>
        <v/>
      </c>
      <c r="D478" s="85" t="str">
        <f t="shared" si="54"/>
        <v/>
      </c>
      <c r="E478" s="85" t="str">
        <f t="shared" si="55"/>
        <v/>
      </c>
      <c r="F478" s="85" t="str">
        <f t="shared" si="49"/>
        <v/>
      </c>
      <c r="G478" s="69" t="str">
        <f t="shared" si="50"/>
        <v/>
      </c>
    </row>
    <row r="479" spans="1:7" x14ac:dyDescent="0.25">
      <c r="A479" s="84" t="str">
        <f t="shared" si="51"/>
        <v/>
      </c>
      <c r="B479" s="75" t="str">
        <f t="shared" si="52"/>
        <v/>
      </c>
      <c r="C479" s="69" t="str">
        <f t="shared" si="53"/>
        <v/>
      </c>
      <c r="D479" s="85" t="str">
        <f t="shared" si="54"/>
        <v/>
      </c>
      <c r="E479" s="85" t="str">
        <f t="shared" si="55"/>
        <v/>
      </c>
      <c r="F479" s="85" t="str">
        <f t="shared" si="49"/>
        <v/>
      </c>
      <c r="G479" s="69" t="str">
        <f t="shared" si="50"/>
        <v/>
      </c>
    </row>
    <row r="480" spans="1:7" x14ac:dyDescent="0.25">
      <c r="A480" s="84" t="str">
        <f t="shared" si="51"/>
        <v/>
      </c>
      <c r="B480" s="75" t="str">
        <f t="shared" si="52"/>
        <v/>
      </c>
      <c r="C480" s="69" t="str">
        <f t="shared" si="53"/>
        <v/>
      </c>
      <c r="D480" s="85" t="str">
        <f t="shared" si="54"/>
        <v/>
      </c>
      <c r="E480" s="85" t="str">
        <f t="shared" si="55"/>
        <v/>
      </c>
      <c r="F480" s="85" t="str">
        <f t="shared" si="49"/>
        <v/>
      </c>
      <c r="G480" s="69" t="str">
        <f t="shared" si="50"/>
        <v/>
      </c>
    </row>
    <row r="481" spans="1:7" x14ac:dyDescent="0.25">
      <c r="A481" s="84" t="str">
        <f t="shared" si="51"/>
        <v/>
      </c>
      <c r="B481" s="75" t="str">
        <f t="shared" si="52"/>
        <v/>
      </c>
      <c r="C481" s="69" t="str">
        <f t="shared" si="53"/>
        <v/>
      </c>
      <c r="D481" s="85" t="str">
        <f t="shared" si="54"/>
        <v/>
      </c>
      <c r="E481" s="85" t="str">
        <f t="shared" si="55"/>
        <v/>
      </c>
      <c r="F481" s="85" t="str">
        <f t="shared" si="49"/>
        <v/>
      </c>
      <c r="G481" s="69" t="str">
        <f t="shared" si="50"/>
        <v/>
      </c>
    </row>
    <row r="482" spans="1:7" x14ac:dyDescent="0.25">
      <c r="A482" s="84" t="str">
        <f t="shared" si="51"/>
        <v/>
      </c>
      <c r="B482" s="75" t="str">
        <f t="shared" si="52"/>
        <v/>
      </c>
      <c r="C482" s="69" t="str">
        <f t="shared" si="53"/>
        <v/>
      </c>
      <c r="D482" s="85" t="str">
        <f t="shared" si="54"/>
        <v/>
      </c>
      <c r="E482" s="85" t="str">
        <f t="shared" si="55"/>
        <v/>
      </c>
      <c r="F482" s="85" t="str">
        <f t="shared" si="49"/>
        <v/>
      </c>
      <c r="G482" s="69" t="str">
        <f t="shared" si="50"/>
        <v/>
      </c>
    </row>
    <row r="483" spans="1:7" x14ac:dyDescent="0.25">
      <c r="A483" s="84" t="str">
        <f t="shared" si="51"/>
        <v/>
      </c>
      <c r="B483" s="75" t="str">
        <f t="shared" si="52"/>
        <v/>
      </c>
      <c r="C483" s="69" t="str">
        <f t="shared" si="53"/>
        <v/>
      </c>
      <c r="D483" s="85" t="str">
        <f t="shared" si="54"/>
        <v/>
      </c>
      <c r="E483" s="85" t="str">
        <f t="shared" si="55"/>
        <v/>
      </c>
      <c r="F483" s="85" t="str">
        <f t="shared" si="49"/>
        <v/>
      </c>
      <c r="G483" s="69" t="str">
        <f t="shared" si="50"/>
        <v/>
      </c>
    </row>
    <row r="484" spans="1:7" x14ac:dyDescent="0.25">
      <c r="A484" s="84" t="str">
        <f t="shared" si="51"/>
        <v/>
      </c>
      <c r="B484" s="75" t="str">
        <f t="shared" si="52"/>
        <v/>
      </c>
      <c r="C484" s="69" t="str">
        <f t="shared" si="53"/>
        <v/>
      </c>
      <c r="D484" s="85" t="str">
        <f t="shared" si="54"/>
        <v/>
      </c>
      <c r="E484" s="85" t="str">
        <f t="shared" si="55"/>
        <v/>
      </c>
      <c r="F484" s="85" t="str">
        <f t="shared" si="49"/>
        <v/>
      </c>
      <c r="G484" s="69" t="str">
        <f t="shared" si="50"/>
        <v/>
      </c>
    </row>
    <row r="485" spans="1:7" x14ac:dyDescent="0.25">
      <c r="A485" s="84" t="str">
        <f t="shared" si="51"/>
        <v/>
      </c>
      <c r="B485" s="75" t="str">
        <f t="shared" si="52"/>
        <v/>
      </c>
      <c r="C485" s="69" t="str">
        <f t="shared" si="53"/>
        <v/>
      </c>
      <c r="D485" s="85" t="str">
        <f t="shared" si="54"/>
        <v/>
      </c>
      <c r="E485" s="85" t="str">
        <f t="shared" si="55"/>
        <v/>
      </c>
      <c r="F485" s="85" t="str">
        <f t="shared" si="49"/>
        <v/>
      </c>
      <c r="G485" s="69" t="str">
        <f t="shared" si="50"/>
        <v/>
      </c>
    </row>
    <row r="486" spans="1:7" x14ac:dyDescent="0.25">
      <c r="A486" s="84" t="str">
        <f t="shared" si="51"/>
        <v/>
      </c>
      <c r="B486" s="75" t="str">
        <f t="shared" si="52"/>
        <v/>
      </c>
      <c r="C486" s="69" t="str">
        <f t="shared" si="53"/>
        <v/>
      </c>
      <c r="D486" s="85" t="str">
        <f t="shared" si="54"/>
        <v/>
      </c>
      <c r="E486" s="85" t="str">
        <f t="shared" si="55"/>
        <v/>
      </c>
      <c r="F486" s="85" t="str">
        <f t="shared" si="49"/>
        <v/>
      </c>
      <c r="G486" s="69" t="str">
        <f t="shared" si="50"/>
        <v/>
      </c>
    </row>
    <row r="487" spans="1:7" x14ac:dyDescent="0.25">
      <c r="A487" s="84" t="str">
        <f t="shared" si="51"/>
        <v/>
      </c>
      <c r="B487" s="75" t="str">
        <f t="shared" si="52"/>
        <v/>
      </c>
      <c r="C487" s="69" t="str">
        <f t="shared" si="53"/>
        <v/>
      </c>
      <c r="D487" s="85" t="str">
        <f t="shared" si="54"/>
        <v/>
      </c>
      <c r="E487" s="85" t="str">
        <f t="shared" si="55"/>
        <v/>
      </c>
      <c r="F487" s="85" t="str">
        <f t="shared" si="49"/>
        <v/>
      </c>
      <c r="G487" s="69" t="str">
        <f t="shared" si="50"/>
        <v/>
      </c>
    </row>
    <row r="488" spans="1:7" x14ac:dyDescent="0.25">
      <c r="A488" s="84" t="str">
        <f t="shared" si="51"/>
        <v/>
      </c>
      <c r="B488" s="75" t="str">
        <f t="shared" si="52"/>
        <v/>
      </c>
      <c r="C488" s="69" t="str">
        <f t="shared" si="53"/>
        <v/>
      </c>
      <c r="D488" s="85" t="str">
        <f t="shared" si="54"/>
        <v/>
      </c>
      <c r="E488" s="85" t="str">
        <f t="shared" si="55"/>
        <v/>
      </c>
      <c r="F488" s="85" t="str">
        <f t="shared" si="49"/>
        <v/>
      </c>
      <c r="G488" s="69" t="str">
        <f t="shared" si="50"/>
        <v/>
      </c>
    </row>
    <row r="489" spans="1:7" x14ac:dyDescent="0.25">
      <c r="A489" s="84" t="str">
        <f t="shared" si="51"/>
        <v/>
      </c>
      <c r="B489" s="75" t="str">
        <f t="shared" si="52"/>
        <v/>
      </c>
      <c r="C489" s="69" t="str">
        <f t="shared" si="53"/>
        <v/>
      </c>
      <c r="D489" s="85" t="str">
        <f t="shared" si="54"/>
        <v/>
      </c>
      <c r="E489" s="85" t="str">
        <f t="shared" si="55"/>
        <v/>
      </c>
      <c r="F489" s="85" t="str">
        <f t="shared" si="49"/>
        <v/>
      </c>
      <c r="G489" s="69" t="str">
        <f t="shared" si="50"/>
        <v/>
      </c>
    </row>
    <row r="490" spans="1:7" x14ac:dyDescent="0.25">
      <c r="A490" s="84" t="str">
        <f t="shared" si="51"/>
        <v/>
      </c>
      <c r="B490" s="75" t="str">
        <f t="shared" si="52"/>
        <v/>
      </c>
      <c r="C490" s="69" t="str">
        <f t="shared" si="53"/>
        <v/>
      </c>
      <c r="D490" s="85" t="str">
        <f t="shared" si="54"/>
        <v/>
      </c>
      <c r="E490" s="85" t="str">
        <f t="shared" si="55"/>
        <v/>
      </c>
      <c r="F490" s="85" t="str">
        <f t="shared" si="49"/>
        <v/>
      </c>
      <c r="G490" s="69" t="str">
        <f t="shared" si="50"/>
        <v/>
      </c>
    </row>
    <row r="491" spans="1:7" x14ac:dyDescent="0.25">
      <c r="A491" s="84" t="str">
        <f t="shared" si="51"/>
        <v/>
      </c>
      <c r="B491" s="75" t="str">
        <f t="shared" si="52"/>
        <v/>
      </c>
      <c r="C491" s="69" t="str">
        <f t="shared" si="53"/>
        <v/>
      </c>
      <c r="D491" s="85" t="str">
        <f t="shared" si="54"/>
        <v/>
      </c>
      <c r="E491" s="85" t="str">
        <f t="shared" si="55"/>
        <v/>
      </c>
      <c r="F491" s="85" t="str">
        <f t="shared" si="49"/>
        <v/>
      </c>
      <c r="G491" s="69" t="str">
        <f t="shared" si="50"/>
        <v/>
      </c>
    </row>
    <row r="492" spans="1:7" x14ac:dyDescent="0.25">
      <c r="A492" s="84" t="str">
        <f t="shared" si="51"/>
        <v/>
      </c>
      <c r="B492" s="75" t="str">
        <f t="shared" si="52"/>
        <v/>
      </c>
      <c r="C492" s="69" t="str">
        <f t="shared" si="53"/>
        <v/>
      </c>
      <c r="D492" s="85" t="str">
        <f t="shared" si="54"/>
        <v/>
      </c>
      <c r="E492" s="85" t="str">
        <f t="shared" si="55"/>
        <v/>
      </c>
      <c r="F492" s="85" t="str">
        <f t="shared" si="49"/>
        <v/>
      </c>
      <c r="G492" s="69" t="str">
        <f t="shared" si="50"/>
        <v/>
      </c>
    </row>
    <row r="493" spans="1:7" x14ac:dyDescent="0.25">
      <c r="A493" s="84" t="str">
        <f t="shared" si="51"/>
        <v/>
      </c>
      <c r="B493" s="75" t="str">
        <f t="shared" si="52"/>
        <v/>
      </c>
      <c r="C493" s="69" t="str">
        <f t="shared" si="53"/>
        <v/>
      </c>
      <c r="D493" s="85" t="str">
        <f t="shared" si="54"/>
        <v/>
      </c>
      <c r="E493" s="85" t="str">
        <f t="shared" si="55"/>
        <v/>
      </c>
      <c r="F493" s="85" t="str">
        <f t="shared" si="49"/>
        <v/>
      </c>
      <c r="G493" s="69" t="str">
        <f t="shared" si="50"/>
        <v/>
      </c>
    </row>
    <row r="494" spans="1:7" x14ac:dyDescent="0.25">
      <c r="A494" s="84" t="str">
        <f t="shared" si="51"/>
        <v/>
      </c>
      <c r="B494" s="75" t="str">
        <f t="shared" si="52"/>
        <v/>
      </c>
      <c r="C494" s="69" t="str">
        <f t="shared" si="53"/>
        <v/>
      </c>
      <c r="D494" s="85" t="str">
        <f t="shared" si="54"/>
        <v/>
      </c>
      <c r="E494" s="85" t="str">
        <f t="shared" si="55"/>
        <v/>
      </c>
      <c r="F494" s="85" t="str">
        <f t="shared" si="49"/>
        <v/>
      </c>
      <c r="G494" s="69" t="str">
        <f t="shared" si="50"/>
        <v/>
      </c>
    </row>
    <row r="495" spans="1:7" x14ac:dyDescent="0.25">
      <c r="A495" s="84" t="str">
        <f t="shared" si="51"/>
        <v/>
      </c>
      <c r="B495" s="75" t="str">
        <f t="shared" si="52"/>
        <v/>
      </c>
      <c r="C495" s="69" t="str">
        <f t="shared" si="53"/>
        <v/>
      </c>
      <c r="D495" s="85" t="str">
        <f t="shared" si="54"/>
        <v/>
      </c>
      <c r="E495" s="85" t="str">
        <f t="shared" si="55"/>
        <v/>
      </c>
      <c r="F495" s="85" t="str">
        <f t="shared" si="49"/>
        <v/>
      </c>
      <c r="G495" s="69" t="str">
        <f t="shared" si="50"/>
        <v/>
      </c>
    </row>
    <row r="496" spans="1:7" x14ac:dyDescent="0.25">
      <c r="A496" s="84" t="str">
        <f t="shared" si="51"/>
        <v/>
      </c>
      <c r="B496" s="75" t="str">
        <f t="shared" si="52"/>
        <v/>
      </c>
      <c r="C496" s="69" t="str">
        <f t="shared" si="53"/>
        <v/>
      </c>
      <c r="D496" s="85" t="str">
        <f t="shared" si="54"/>
        <v/>
      </c>
      <c r="E496" s="85" t="str">
        <f t="shared" si="55"/>
        <v/>
      </c>
      <c r="F496" s="85" t="str">
        <f t="shared" si="49"/>
        <v/>
      </c>
      <c r="G496" s="69" t="str">
        <f t="shared" si="50"/>
        <v/>
      </c>
    </row>
    <row r="497" spans="1:7" x14ac:dyDescent="0.25">
      <c r="A497" s="84" t="str">
        <f t="shared" si="51"/>
        <v/>
      </c>
      <c r="B497" s="75" t="str">
        <f t="shared" si="52"/>
        <v/>
      </c>
      <c r="C497" s="69" t="str">
        <f t="shared" si="53"/>
        <v/>
      </c>
      <c r="D497" s="85" t="str">
        <f t="shared" si="54"/>
        <v/>
      </c>
      <c r="E497" s="85" t="str">
        <f t="shared" si="55"/>
        <v/>
      </c>
      <c r="F497" s="85" t="str">
        <f t="shared" si="49"/>
        <v/>
      </c>
      <c r="G497" s="69" t="str">
        <f t="shared" si="50"/>
        <v/>
      </c>
    </row>
    <row r="498" spans="1:7" x14ac:dyDescent="0.25">
      <c r="A498" s="84" t="str">
        <f t="shared" si="51"/>
        <v/>
      </c>
      <c r="B498" s="75" t="str">
        <f t="shared" si="52"/>
        <v/>
      </c>
      <c r="C498" s="69" t="str">
        <f t="shared" si="53"/>
        <v/>
      </c>
      <c r="D498" s="85" t="str">
        <f t="shared" si="54"/>
        <v/>
      </c>
      <c r="E498" s="85" t="str">
        <f t="shared" si="55"/>
        <v/>
      </c>
      <c r="F498" s="85" t="str">
        <f t="shared" si="49"/>
        <v/>
      </c>
      <c r="G498" s="69" t="str">
        <f t="shared" si="50"/>
        <v/>
      </c>
    </row>
    <row r="499" spans="1:7" x14ac:dyDescent="0.25">
      <c r="A499" s="84" t="str">
        <f t="shared" si="51"/>
        <v/>
      </c>
      <c r="B499" s="75" t="str">
        <f t="shared" si="52"/>
        <v/>
      </c>
      <c r="C499" s="69" t="str">
        <f t="shared" si="53"/>
        <v/>
      </c>
      <c r="D499" s="85" t="str">
        <f t="shared" si="54"/>
        <v/>
      </c>
      <c r="E499" s="85" t="str">
        <f t="shared" si="55"/>
        <v/>
      </c>
      <c r="F499" s="85" t="str">
        <f t="shared" si="49"/>
        <v/>
      </c>
      <c r="G499" s="69" t="str">
        <f t="shared" si="50"/>
        <v/>
      </c>
    </row>
    <row r="500" spans="1:7" x14ac:dyDescent="0.25">
      <c r="A500" s="84" t="str">
        <f t="shared" si="51"/>
        <v/>
      </c>
      <c r="B500" s="75" t="str">
        <f t="shared" si="52"/>
        <v/>
      </c>
      <c r="C500" s="69" t="str">
        <f t="shared" si="53"/>
        <v/>
      </c>
      <c r="D500" s="85" t="str">
        <f t="shared" si="54"/>
        <v/>
      </c>
      <c r="E500" s="85" t="str">
        <f t="shared" si="55"/>
        <v/>
      </c>
      <c r="F500" s="85" t="str">
        <f t="shared" si="49"/>
        <v/>
      </c>
      <c r="G500" s="69" t="str">
        <f t="shared" si="50"/>
        <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9D4AF2-3EE3-434D-8DE4-4B292FD10D5C}">
  <dimension ref="A1:Q500"/>
  <sheetViews>
    <sheetView workbookViewId="0">
      <selection activeCell="L25" sqref="L25"/>
    </sheetView>
  </sheetViews>
  <sheetFormatPr defaultColWidth="9.140625" defaultRowHeight="15" x14ac:dyDescent="0.25"/>
  <cols>
    <col min="1" max="1" width="9.140625" style="76"/>
    <col min="2" max="2" width="7.85546875" style="76" customWidth="1"/>
    <col min="3" max="3" width="14.5703125" style="76" customWidth="1"/>
    <col min="4" max="4" width="14.42578125" style="76" customWidth="1"/>
    <col min="5" max="6" width="14.5703125" style="76" customWidth="1"/>
    <col min="7" max="7" width="14.5703125" style="101" customWidth="1"/>
    <col min="8" max="16384" width="9.140625" style="76"/>
  </cols>
  <sheetData>
    <row r="1" spans="1:17" x14ac:dyDescent="0.25">
      <c r="A1" s="63"/>
      <c r="B1" s="63"/>
      <c r="C1" s="63"/>
      <c r="D1" s="63"/>
      <c r="E1" s="63"/>
      <c r="F1" s="63"/>
      <c r="G1" s="64"/>
    </row>
    <row r="2" spans="1:17" x14ac:dyDescent="0.25">
      <c r="A2" s="63"/>
      <c r="B2" s="63"/>
      <c r="C2" s="63"/>
      <c r="D2" s="63"/>
      <c r="E2" s="63"/>
      <c r="F2" s="65"/>
      <c r="G2" s="66"/>
    </row>
    <row r="3" spans="1:17" x14ac:dyDescent="0.25">
      <c r="A3" s="63"/>
      <c r="B3" s="63"/>
      <c r="C3" s="63"/>
      <c r="D3" s="63"/>
      <c r="E3" s="63"/>
      <c r="F3" s="65"/>
      <c r="G3" s="66"/>
    </row>
    <row r="4" spans="1:17" ht="21" x14ac:dyDescent="0.35">
      <c r="A4" s="63"/>
      <c r="B4" s="112" t="s">
        <v>80</v>
      </c>
      <c r="C4" s="63"/>
      <c r="D4" s="63"/>
      <c r="E4" s="68"/>
      <c r="F4" s="113"/>
      <c r="G4" s="67"/>
      <c r="K4" s="101"/>
      <c r="L4" s="100"/>
    </row>
    <row r="5" spans="1:17" x14ac:dyDescent="0.25">
      <c r="A5" s="63"/>
      <c r="B5" s="63"/>
      <c r="C5" s="63"/>
      <c r="D5" s="63"/>
      <c r="E5" s="63"/>
      <c r="F5" s="69"/>
      <c r="G5" s="63"/>
      <c r="K5" s="99"/>
      <c r="L5" s="100"/>
    </row>
    <row r="6" spans="1:17" x14ac:dyDescent="0.25">
      <c r="A6" s="63"/>
      <c r="B6" s="176" t="s">
        <v>49</v>
      </c>
      <c r="C6" s="177"/>
      <c r="D6" s="178"/>
      <c r="E6" s="127">
        <v>45658</v>
      </c>
      <c r="F6" s="73"/>
      <c r="G6" s="63"/>
      <c r="K6" s="87"/>
      <c r="L6" s="87"/>
    </row>
    <row r="7" spans="1:17" x14ac:dyDescent="0.25">
      <c r="A7" s="63"/>
      <c r="B7" s="179" t="s">
        <v>50</v>
      </c>
      <c r="C7" s="65"/>
      <c r="D7" s="180"/>
      <c r="E7" s="128">
        <v>60</v>
      </c>
      <c r="F7" s="78" t="s">
        <v>51</v>
      </c>
      <c r="G7" s="63"/>
      <c r="K7" s="89"/>
      <c r="L7" s="89"/>
    </row>
    <row r="8" spans="1:17" x14ac:dyDescent="0.25">
      <c r="A8" s="63"/>
      <c r="B8" s="179" t="s">
        <v>55</v>
      </c>
      <c r="C8" s="65"/>
      <c r="D8" s="181">
        <f>E6-1</f>
        <v>45657</v>
      </c>
      <c r="E8" s="188">
        <v>11329.16</v>
      </c>
      <c r="F8" s="78" t="s">
        <v>53</v>
      </c>
      <c r="G8" s="63"/>
      <c r="K8" s="89"/>
      <c r="L8" s="89"/>
    </row>
    <row r="9" spans="1:17" x14ac:dyDescent="0.25">
      <c r="A9" s="63"/>
      <c r="B9" s="179" t="s">
        <v>56</v>
      </c>
      <c r="C9" s="65"/>
      <c r="D9" s="181">
        <f>EOMONTH(D8,E7)</f>
        <v>47483</v>
      </c>
      <c r="E9" s="182">
        <v>0</v>
      </c>
      <c r="F9" s="78" t="s">
        <v>53</v>
      </c>
      <c r="G9" s="111"/>
      <c r="K9" s="89"/>
      <c r="L9" s="89"/>
    </row>
    <row r="10" spans="1:17" x14ac:dyDescent="0.25">
      <c r="A10" s="63"/>
      <c r="B10" s="179" t="s">
        <v>54</v>
      </c>
      <c r="C10" s="65"/>
      <c r="D10" s="180"/>
      <c r="E10" s="125">
        <v>1</v>
      </c>
      <c r="F10" s="78"/>
      <c r="G10" s="63"/>
      <c r="K10" s="90"/>
      <c r="L10" s="90"/>
    </row>
    <row r="11" spans="1:17" x14ac:dyDescent="0.25">
      <c r="A11" s="63"/>
      <c r="B11" s="121" t="s">
        <v>57</v>
      </c>
      <c r="C11" s="122"/>
      <c r="D11" s="123"/>
      <c r="E11" s="124">
        <v>5.8000000000000003E-2</v>
      </c>
      <c r="F11" s="80"/>
      <c r="G11" s="81"/>
      <c r="K11" s="89"/>
      <c r="L11" s="89"/>
      <c r="M11" s="90"/>
    </row>
    <row r="12" spans="1:17" x14ac:dyDescent="0.25">
      <c r="A12" s="63"/>
      <c r="B12" s="77"/>
      <c r="C12" s="75"/>
      <c r="E12" s="82"/>
      <c r="F12" s="77"/>
      <c r="G12" s="81"/>
      <c r="K12" s="89"/>
      <c r="L12" s="89"/>
      <c r="M12" s="90"/>
    </row>
    <row r="13" spans="1:17" x14ac:dyDescent="0.25">
      <c r="G13" s="76"/>
      <c r="K13" s="89"/>
      <c r="L13" s="89"/>
      <c r="M13" s="90"/>
    </row>
    <row r="14" spans="1:17" ht="15.75" thickBot="1" x14ac:dyDescent="0.3">
      <c r="A14" s="83" t="s">
        <v>58</v>
      </c>
      <c r="B14" s="83" t="s">
        <v>59</v>
      </c>
      <c r="C14" s="83" t="s">
        <v>60</v>
      </c>
      <c r="D14" s="83" t="s">
        <v>61</v>
      </c>
      <c r="E14" s="83" t="s">
        <v>62</v>
      </c>
      <c r="F14" s="83" t="s">
        <v>63</v>
      </c>
      <c r="G14" s="83" t="s">
        <v>64</v>
      </c>
      <c r="K14" s="89"/>
      <c r="L14" s="89"/>
      <c r="M14" s="90"/>
    </row>
    <row r="15" spans="1:17" x14ac:dyDescent="0.25">
      <c r="A15" s="84">
        <f>IF(B15="","",E6)</f>
        <v>45658</v>
      </c>
      <c r="B15" s="75">
        <f>IF(E7&gt;0,1,"")</f>
        <v>1</v>
      </c>
      <c r="C15" s="69">
        <f>IF(B15="","",E8)</f>
        <v>11329.16</v>
      </c>
      <c r="D15" s="85">
        <f>IF(B15="","",IPMT($E$11/12,B15,$E$7,-$E$8,$E$9,0))</f>
        <v>54.757606666666668</v>
      </c>
      <c r="E15" s="85">
        <f>IF(B15="","",PPMT($E$11/12,B15,$E$7,-$E$8,$E$9,0))</f>
        <v>163.21475998378696</v>
      </c>
      <c r="F15" s="85">
        <f>IF(B15="","",SUM(D15:E15))</f>
        <v>217.97236665045364</v>
      </c>
      <c r="G15" s="69">
        <f>IF(B15="","",SUM(C15)-SUM(E15))</f>
        <v>11165.945240016214</v>
      </c>
      <c r="K15" s="89"/>
      <c r="L15" s="89"/>
      <c r="M15" s="90"/>
      <c r="Q15" s="189"/>
    </row>
    <row r="16" spans="1:17" x14ac:dyDescent="0.25">
      <c r="A16" s="84">
        <f>IF(B16="","",EDATE(A15,1))</f>
        <v>45689</v>
      </c>
      <c r="B16" s="75">
        <f>IF(B15="","",IF(SUM(B15)+1&lt;=$E$7,SUM(B15)+1,""))</f>
        <v>2</v>
      </c>
      <c r="C16" s="69">
        <f>IF(B16="","",G15)</f>
        <v>11165.945240016214</v>
      </c>
      <c r="D16" s="85">
        <f>IF(B16="","",IPMT($E$11/12,B16,$E$7,-$E$8,$E$9,0))</f>
        <v>53.96873532674504</v>
      </c>
      <c r="E16" s="85">
        <f>IF(B16="","",PPMT($E$11/12,B16,$E$7,-$E$8,$E$9,0))</f>
        <v>164.00363132370862</v>
      </c>
      <c r="F16" s="85">
        <f t="shared" ref="F16:F79" si="0">IF(B16="","",SUM(D16:E16))</f>
        <v>217.97236665045367</v>
      </c>
      <c r="G16" s="69">
        <f t="shared" ref="G16:G79" si="1">IF(B16="","",SUM(C16)-SUM(E16))</f>
        <v>11001.941608692505</v>
      </c>
      <c r="K16" s="89"/>
      <c r="L16" s="89"/>
      <c r="M16" s="90"/>
    </row>
    <row r="17" spans="1:13" x14ac:dyDescent="0.25">
      <c r="A17" s="84">
        <f t="shared" ref="A17:A80" si="2">IF(B17="","",EDATE(A16,1))</f>
        <v>45717</v>
      </c>
      <c r="B17" s="75">
        <f t="shared" ref="B17:B80" si="3">IF(B16="","",IF(SUM(B16)+1&lt;=$E$7,SUM(B16)+1,""))</f>
        <v>3</v>
      </c>
      <c r="C17" s="69">
        <f t="shared" ref="C17:C80" si="4">IF(B17="","",G16)</f>
        <v>11001.941608692505</v>
      </c>
      <c r="D17" s="85">
        <f t="shared" ref="D17:D80" si="5">IF(B17="","",IPMT($E$11/12,B17,$E$7,-$E$8,$E$9,0))</f>
        <v>53.176051108680454</v>
      </c>
      <c r="E17" s="85">
        <f t="shared" ref="E17:E80" si="6">IF(B17="","",PPMT($E$11/12,B17,$E$7,-$E$8,$E$9,0))</f>
        <v>164.7963155417732</v>
      </c>
      <c r="F17" s="85">
        <f t="shared" si="0"/>
        <v>217.97236665045364</v>
      </c>
      <c r="G17" s="69">
        <f t="shared" si="1"/>
        <v>10837.145293150732</v>
      </c>
      <c r="K17" s="89"/>
      <c r="L17" s="89"/>
      <c r="M17" s="90"/>
    </row>
    <row r="18" spans="1:13" x14ac:dyDescent="0.25">
      <c r="A18" s="84">
        <f t="shared" si="2"/>
        <v>45748</v>
      </c>
      <c r="B18" s="75">
        <f t="shared" si="3"/>
        <v>4</v>
      </c>
      <c r="C18" s="69">
        <f t="shared" si="4"/>
        <v>10837.145293150732</v>
      </c>
      <c r="D18" s="85">
        <f t="shared" si="5"/>
        <v>52.379535583561875</v>
      </c>
      <c r="E18" s="85">
        <f t="shared" si="6"/>
        <v>165.59283106689176</v>
      </c>
      <c r="F18" s="85">
        <f t="shared" si="0"/>
        <v>217.97236665045364</v>
      </c>
      <c r="G18" s="69">
        <f t="shared" si="1"/>
        <v>10671.552462083841</v>
      </c>
      <c r="K18" s="89"/>
      <c r="L18" s="89"/>
      <c r="M18" s="90"/>
    </row>
    <row r="19" spans="1:13" x14ac:dyDescent="0.25">
      <c r="A19" s="84">
        <f t="shared" si="2"/>
        <v>45778</v>
      </c>
      <c r="B19" s="75">
        <f t="shared" si="3"/>
        <v>5</v>
      </c>
      <c r="C19" s="69">
        <f t="shared" si="4"/>
        <v>10671.552462083841</v>
      </c>
      <c r="D19" s="85">
        <f t="shared" si="5"/>
        <v>51.579170233405243</v>
      </c>
      <c r="E19" s="85">
        <f t="shared" si="6"/>
        <v>166.39319641704842</v>
      </c>
      <c r="F19" s="85">
        <f t="shared" si="0"/>
        <v>217.97236665045367</v>
      </c>
      <c r="G19" s="69">
        <f t="shared" si="1"/>
        <v>10505.159265666793</v>
      </c>
      <c r="K19" s="89"/>
      <c r="L19" s="89"/>
      <c r="M19" s="90"/>
    </row>
    <row r="20" spans="1:13" x14ac:dyDescent="0.25">
      <c r="A20" s="84">
        <f t="shared" si="2"/>
        <v>45809</v>
      </c>
      <c r="B20" s="75">
        <f t="shared" si="3"/>
        <v>6</v>
      </c>
      <c r="C20" s="69">
        <f t="shared" si="4"/>
        <v>10505.159265666793</v>
      </c>
      <c r="D20" s="85">
        <f t="shared" si="5"/>
        <v>50.774936450722834</v>
      </c>
      <c r="E20" s="85">
        <f t="shared" si="6"/>
        <v>167.1974301997308</v>
      </c>
      <c r="F20" s="85">
        <f t="shared" si="0"/>
        <v>217.97236665045364</v>
      </c>
      <c r="G20" s="69">
        <f t="shared" si="1"/>
        <v>10337.961835467062</v>
      </c>
      <c r="K20" s="89"/>
      <c r="L20" s="89"/>
      <c r="M20" s="90"/>
    </row>
    <row r="21" spans="1:13" x14ac:dyDescent="0.25">
      <c r="A21" s="84">
        <f t="shared" si="2"/>
        <v>45839</v>
      </c>
      <c r="B21" s="75">
        <f t="shared" si="3"/>
        <v>7</v>
      </c>
      <c r="C21" s="69">
        <f t="shared" si="4"/>
        <v>10337.961835467062</v>
      </c>
      <c r="D21" s="85">
        <f t="shared" si="5"/>
        <v>49.966815538090799</v>
      </c>
      <c r="E21" s="85">
        <f t="shared" si="6"/>
        <v>168.00555111236284</v>
      </c>
      <c r="F21" s="85">
        <f t="shared" si="0"/>
        <v>217.97236665045364</v>
      </c>
      <c r="G21" s="69">
        <f t="shared" si="1"/>
        <v>10169.956284354699</v>
      </c>
      <c r="K21" s="89"/>
      <c r="L21" s="89"/>
      <c r="M21" s="90"/>
    </row>
    <row r="22" spans="1:13" x14ac:dyDescent="0.25">
      <c r="A22" s="84">
        <f t="shared" si="2"/>
        <v>45870</v>
      </c>
      <c r="B22" s="75">
        <f t="shared" si="3"/>
        <v>8</v>
      </c>
      <c r="C22" s="69">
        <f t="shared" si="4"/>
        <v>10169.956284354699</v>
      </c>
      <c r="D22" s="85">
        <f t="shared" si="5"/>
        <v>49.154788707714381</v>
      </c>
      <c r="E22" s="85">
        <f t="shared" si="6"/>
        <v>168.81757794273926</v>
      </c>
      <c r="F22" s="85">
        <f t="shared" si="0"/>
        <v>217.97236665045364</v>
      </c>
      <c r="G22" s="69">
        <f t="shared" si="1"/>
        <v>10001.138706411959</v>
      </c>
      <c r="K22" s="89"/>
      <c r="L22" s="89"/>
      <c r="M22" s="90"/>
    </row>
    <row r="23" spans="1:13" x14ac:dyDescent="0.25">
      <c r="A23" s="84">
        <f t="shared" si="2"/>
        <v>45901</v>
      </c>
      <c r="B23" s="75">
        <f t="shared" si="3"/>
        <v>9</v>
      </c>
      <c r="C23" s="69">
        <f t="shared" si="4"/>
        <v>10001.138706411959</v>
      </c>
      <c r="D23" s="85">
        <f t="shared" si="5"/>
        <v>48.338837080991141</v>
      </c>
      <c r="E23" s="85">
        <f t="shared" si="6"/>
        <v>169.63352956946252</v>
      </c>
      <c r="F23" s="85">
        <f t="shared" si="0"/>
        <v>217.97236665045367</v>
      </c>
      <c r="G23" s="69">
        <f t="shared" si="1"/>
        <v>9831.5051768424964</v>
      </c>
      <c r="K23" s="89"/>
      <c r="L23" s="89"/>
      <c r="M23" s="90"/>
    </row>
    <row r="24" spans="1:13" x14ac:dyDescent="0.25">
      <c r="A24" s="84">
        <f t="shared" si="2"/>
        <v>45931</v>
      </c>
      <c r="B24" s="75">
        <f t="shared" si="3"/>
        <v>10</v>
      </c>
      <c r="C24" s="69">
        <f t="shared" si="4"/>
        <v>9831.5051768424964</v>
      </c>
      <c r="D24" s="85">
        <f t="shared" si="5"/>
        <v>47.518941688072069</v>
      </c>
      <c r="E24" s="85">
        <f t="shared" si="6"/>
        <v>170.45342496238158</v>
      </c>
      <c r="F24" s="85">
        <f t="shared" si="0"/>
        <v>217.97236665045364</v>
      </c>
      <c r="G24" s="69">
        <f t="shared" si="1"/>
        <v>9661.0517518801153</v>
      </c>
      <c r="K24" s="89"/>
      <c r="L24" s="89"/>
      <c r="M24" s="90"/>
    </row>
    <row r="25" spans="1:13" x14ac:dyDescent="0.25">
      <c r="A25" s="84">
        <f t="shared" si="2"/>
        <v>45962</v>
      </c>
      <c r="B25" s="75">
        <f t="shared" si="3"/>
        <v>11</v>
      </c>
      <c r="C25" s="69">
        <f t="shared" si="4"/>
        <v>9661.0517518801153</v>
      </c>
      <c r="D25" s="85">
        <f t="shared" si="5"/>
        <v>46.695083467420559</v>
      </c>
      <c r="E25" s="85">
        <f t="shared" si="6"/>
        <v>171.27728318303309</v>
      </c>
      <c r="F25" s="85">
        <f t="shared" si="0"/>
        <v>217.97236665045364</v>
      </c>
      <c r="G25" s="69">
        <f t="shared" si="1"/>
        <v>9489.7744686970818</v>
      </c>
    </row>
    <row r="26" spans="1:13" x14ac:dyDescent="0.25">
      <c r="A26" s="84">
        <f t="shared" si="2"/>
        <v>45992</v>
      </c>
      <c r="B26" s="75">
        <f t="shared" si="3"/>
        <v>12</v>
      </c>
      <c r="C26" s="69">
        <f t="shared" si="4"/>
        <v>9489.7744686970818</v>
      </c>
      <c r="D26" s="85">
        <f t="shared" si="5"/>
        <v>45.867243265369233</v>
      </c>
      <c r="E26" s="85">
        <f t="shared" si="6"/>
        <v>172.1051233850844</v>
      </c>
      <c r="F26" s="85">
        <f t="shared" si="0"/>
        <v>217.97236665045364</v>
      </c>
      <c r="G26" s="69">
        <f t="shared" si="1"/>
        <v>9317.6693453119969</v>
      </c>
    </row>
    <row r="27" spans="1:13" x14ac:dyDescent="0.25">
      <c r="A27" s="84">
        <f t="shared" si="2"/>
        <v>46023</v>
      </c>
      <c r="B27" s="75">
        <f t="shared" si="3"/>
        <v>13</v>
      </c>
      <c r="C27" s="69">
        <f t="shared" si="4"/>
        <v>9317.6693453119969</v>
      </c>
      <c r="D27" s="85">
        <f t="shared" si="5"/>
        <v>45.035401835674655</v>
      </c>
      <c r="E27" s="85">
        <f t="shared" si="6"/>
        <v>172.936964814779</v>
      </c>
      <c r="F27" s="85">
        <f t="shared" si="0"/>
        <v>217.97236665045367</v>
      </c>
      <c r="G27" s="69">
        <f t="shared" si="1"/>
        <v>9144.7323804972184</v>
      </c>
    </row>
    <row r="28" spans="1:13" x14ac:dyDescent="0.25">
      <c r="A28" s="84">
        <f t="shared" si="2"/>
        <v>46054</v>
      </c>
      <c r="B28" s="75">
        <f t="shared" si="3"/>
        <v>14</v>
      </c>
      <c r="C28" s="69">
        <f t="shared" si="4"/>
        <v>9144.7323804972184</v>
      </c>
      <c r="D28" s="85">
        <f t="shared" si="5"/>
        <v>44.199539839069892</v>
      </c>
      <c r="E28" s="85">
        <f t="shared" si="6"/>
        <v>173.77282681138374</v>
      </c>
      <c r="F28" s="85">
        <f t="shared" si="0"/>
        <v>217.97236665045364</v>
      </c>
      <c r="G28" s="69">
        <f t="shared" si="1"/>
        <v>8970.9595536858342</v>
      </c>
    </row>
    <row r="29" spans="1:13" x14ac:dyDescent="0.25">
      <c r="A29" s="84">
        <f t="shared" si="2"/>
        <v>46082</v>
      </c>
      <c r="B29" s="75">
        <f t="shared" si="3"/>
        <v>15</v>
      </c>
      <c r="C29" s="69">
        <f t="shared" si="4"/>
        <v>8970.9595536858342</v>
      </c>
      <c r="D29" s="85">
        <f t="shared" si="5"/>
        <v>43.35963784281487</v>
      </c>
      <c r="E29" s="85">
        <f t="shared" si="6"/>
        <v>174.61272880763877</v>
      </c>
      <c r="F29" s="85">
        <f t="shared" si="0"/>
        <v>217.97236665045364</v>
      </c>
      <c r="G29" s="69">
        <f t="shared" si="1"/>
        <v>8796.3468248781955</v>
      </c>
    </row>
    <row r="30" spans="1:13" x14ac:dyDescent="0.25">
      <c r="A30" s="84">
        <f t="shared" si="2"/>
        <v>46113</v>
      </c>
      <c r="B30" s="75">
        <f t="shared" si="3"/>
        <v>16</v>
      </c>
      <c r="C30" s="69">
        <f t="shared" si="4"/>
        <v>8796.3468248781955</v>
      </c>
      <c r="D30" s="85">
        <f t="shared" si="5"/>
        <v>42.515676320244616</v>
      </c>
      <c r="E30" s="85">
        <f t="shared" si="6"/>
        <v>175.45669033020903</v>
      </c>
      <c r="F30" s="85">
        <f t="shared" si="0"/>
        <v>217.97236665045364</v>
      </c>
      <c r="G30" s="69">
        <f t="shared" si="1"/>
        <v>8620.8901345479862</v>
      </c>
    </row>
    <row r="31" spans="1:13" x14ac:dyDescent="0.25">
      <c r="A31" s="84">
        <f t="shared" si="2"/>
        <v>46143</v>
      </c>
      <c r="B31" s="75">
        <f t="shared" si="3"/>
        <v>17</v>
      </c>
      <c r="C31" s="69">
        <f t="shared" si="4"/>
        <v>8620.8901345479862</v>
      </c>
      <c r="D31" s="85">
        <f t="shared" si="5"/>
        <v>41.667635650315269</v>
      </c>
      <c r="E31" s="85">
        <f t="shared" si="6"/>
        <v>176.30473100013839</v>
      </c>
      <c r="F31" s="85">
        <f t="shared" si="0"/>
        <v>217.97236665045367</v>
      </c>
      <c r="G31" s="69">
        <f t="shared" si="1"/>
        <v>8444.5854035478478</v>
      </c>
    </row>
    <row r="32" spans="1:13" x14ac:dyDescent="0.25">
      <c r="A32" s="84">
        <f t="shared" si="2"/>
        <v>46174</v>
      </c>
      <c r="B32" s="75">
        <f t="shared" si="3"/>
        <v>18</v>
      </c>
      <c r="C32" s="69">
        <f t="shared" si="4"/>
        <v>8444.5854035478478</v>
      </c>
      <c r="D32" s="85">
        <f t="shared" si="5"/>
        <v>40.81549611714793</v>
      </c>
      <c r="E32" s="85">
        <f t="shared" si="6"/>
        <v>177.15687053330569</v>
      </c>
      <c r="F32" s="85">
        <f t="shared" si="0"/>
        <v>217.97236665045364</v>
      </c>
      <c r="G32" s="69">
        <f t="shared" si="1"/>
        <v>8267.4285330145412</v>
      </c>
    </row>
    <row r="33" spans="1:7" x14ac:dyDescent="0.25">
      <c r="A33" s="84">
        <f t="shared" si="2"/>
        <v>46204</v>
      </c>
      <c r="B33" s="75">
        <f t="shared" si="3"/>
        <v>19</v>
      </c>
      <c r="C33" s="69">
        <f t="shared" si="4"/>
        <v>8267.4285330145412</v>
      </c>
      <c r="D33" s="85">
        <f t="shared" si="5"/>
        <v>39.959237909570291</v>
      </c>
      <c r="E33" s="85">
        <f t="shared" si="6"/>
        <v>178.01312874088333</v>
      </c>
      <c r="F33" s="85">
        <f t="shared" si="0"/>
        <v>217.97236665045364</v>
      </c>
      <c r="G33" s="69">
        <f t="shared" si="1"/>
        <v>8089.4154042736582</v>
      </c>
    </row>
    <row r="34" spans="1:7" x14ac:dyDescent="0.25">
      <c r="A34" s="84">
        <f t="shared" si="2"/>
        <v>46235</v>
      </c>
      <c r="B34" s="75">
        <f t="shared" si="3"/>
        <v>20</v>
      </c>
      <c r="C34" s="69">
        <f t="shared" si="4"/>
        <v>8089.4154042736582</v>
      </c>
      <c r="D34" s="85">
        <f t="shared" si="5"/>
        <v>39.098841120656019</v>
      </c>
      <c r="E34" s="85">
        <f t="shared" si="6"/>
        <v>178.8735255297976</v>
      </c>
      <c r="F34" s="85">
        <f t="shared" si="0"/>
        <v>217.97236665045364</v>
      </c>
      <c r="G34" s="69">
        <f t="shared" si="1"/>
        <v>7910.5418787438603</v>
      </c>
    </row>
    <row r="35" spans="1:7" x14ac:dyDescent="0.25">
      <c r="A35" s="84">
        <f t="shared" si="2"/>
        <v>46266</v>
      </c>
      <c r="B35" s="75">
        <f t="shared" si="3"/>
        <v>21</v>
      </c>
      <c r="C35" s="69">
        <f t="shared" si="4"/>
        <v>7910.5418787438603</v>
      </c>
      <c r="D35" s="85">
        <f t="shared" si="5"/>
        <v>38.234285747262</v>
      </c>
      <c r="E35" s="85">
        <f t="shared" si="6"/>
        <v>179.73808090319164</v>
      </c>
      <c r="F35" s="85">
        <f t="shared" si="0"/>
        <v>217.97236665045364</v>
      </c>
      <c r="G35" s="69">
        <f t="shared" si="1"/>
        <v>7730.8037978406683</v>
      </c>
    </row>
    <row r="36" spans="1:7" x14ac:dyDescent="0.25">
      <c r="A36" s="84">
        <f t="shared" si="2"/>
        <v>46296</v>
      </c>
      <c r="B36" s="75">
        <f t="shared" si="3"/>
        <v>22</v>
      </c>
      <c r="C36" s="69">
        <f t="shared" si="4"/>
        <v>7730.8037978406683</v>
      </c>
      <c r="D36" s="85">
        <f t="shared" si="5"/>
        <v>37.36555168956324</v>
      </c>
      <c r="E36" s="85">
        <f t="shared" si="6"/>
        <v>180.60681496089043</v>
      </c>
      <c r="F36" s="85">
        <f t="shared" si="0"/>
        <v>217.97236665045367</v>
      </c>
      <c r="G36" s="69">
        <f t="shared" si="1"/>
        <v>7550.1969828797783</v>
      </c>
    </row>
    <row r="37" spans="1:7" x14ac:dyDescent="0.25">
      <c r="A37" s="84">
        <f t="shared" si="2"/>
        <v>46327</v>
      </c>
      <c r="B37" s="75">
        <f t="shared" si="3"/>
        <v>23</v>
      </c>
      <c r="C37" s="69">
        <f t="shared" si="4"/>
        <v>7550.1969828797783</v>
      </c>
      <c r="D37" s="85">
        <f t="shared" si="5"/>
        <v>36.492618750585599</v>
      </c>
      <c r="E37" s="85">
        <f t="shared" si="6"/>
        <v>181.47974789986802</v>
      </c>
      <c r="F37" s="85">
        <f t="shared" si="0"/>
        <v>217.97236665045361</v>
      </c>
      <c r="G37" s="69">
        <f t="shared" si="1"/>
        <v>7368.7172349799102</v>
      </c>
    </row>
    <row r="38" spans="1:7" x14ac:dyDescent="0.25">
      <c r="A38" s="84">
        <f t="shared" si="2"/>
        <v>46357</v>
      </c>
      <c r="B38" s="75">
        <f t="shared" si="3"/>
        <v>24</v>
      </c>
      <c r="C38" s="69">
        <f t="shared" si="4"/>
        <v>7368.7172349799102</v>
      </c>
      <c r="D38" s="85">
        <f t="shared" si="5"/>
        <v>35.61546663573624</v>
      </c>
      <c r="E38" s="85">
        <f t="shared" si="6"/>
        <v>182.35690001471738</v>
      </c>
      <c r="F38" s="85">
        <f t="shared" si="0"/>
        <v>217.97236665045364</v>
      </c>
      <c r="G38" s="69">
        <f t="shared" si="1"/>
        <v>7186.360334965193</v>
      </c>
    </row>
    <row r="39" spans="1:7" x14ac:dyDescent="0.25">
      <c r="A39" s="84">
        <f t="shared" si="2"/>
        <v>46388</v>
      </c>
      <c r="B39" s="75">
        <f t="shared" si="3"/>
        <v>25</v>
      </c>
      <c r="C39" s="69">
        <f t="shared" si="4"/>
        <v>7186.360334965193</v>
      </c>
      <c r="D39" s="85">
        <f t="shared" si="5"/>
        <v>34.734074952331774</v>
      </c>
      <c r="E39" s="85">
        <f t="shared" si="6"/>
        <v>183.23829169812186</v>
      </c>
      <c r="F39" s="85">
        <f t="shared" si="0"/>
        <v>217.97236665045364</v>
      </c>
      <c r="G39" s="69">
        <f t="shared" si="1"/>
        <v>7003.1220432670716</v>
      </c>
    </row>
    <row r="40" spans="1:7" x14ac:dyDescent="0.25">
      <c r="A40" s="84">
        <f t="shared" si="2"/>
        <v>46419</v>
      </c>
      <c r="B40" s="75">
        <f t="shared" si="3"/>
        <v>26</v>
      </c>
      <c r="C40" s="69">
        <f t="shared" si="4"/>
        <v>7003.1220432670716</v>
      </c>
      <c r="D40" s="85">
        <f t="shared" si="5"/>
        <v>33.848423209124178</v>
      </c>
      <c r="E40" s="85">
        <f t="shared" si="6"/>
        <v>184.12394344132943</v>
      </c>
      <c r="F40" s="85">
        <f t="shared" si="0"/>
        <v>217.97236665045361</v>
      </c>
      <c r="G40" s="69">
        <f t="shared" si="1"/>
        <v>6818.9980998257424</v>
      </c>
    </row>
    <row r="41" spans="1:7" x14ac:dyDescent="0.25">
      <c r="A41" s="84">
        <f t="shared" si="2"/>
        <v>46447</v>
      </c>
      <c r="B41" s="75">
        <f t="shared" si="3"/>
        <v>27</v>
      </c>
      <c r="C41" s="69">
        <f t="shared" si="4"/>
        <v>6818.9980998257424</v>
      </c>
      <c r="D41" s="85">
        <f t="shared" si="5"/>
        <v>32.958490815824426</v>
      </c>
      <c r="E41" s="85">
        <f t="shared" si="6"/>
        <v>185.0138758346292</v>
      </c>
      <c r="F41" s="85">
        <f t="shared" si="0"/>
        <v>217.97236665045364</v>
      </c>
      <c r="G41" s="69">
        <f t="shared" si="1"/>
        <v>6633.9842239911131</v>
      </c>
    </row>
    <row r="42" spans="1:7" x14ac:dyDescent="0.25">
      <c r="A42" s="84">
        <f t="shared" si="2"/>
        <v>46478</v>
      </c>
      <c r="B42" s="75">
        <f t="shared" si="3"/>
        <v>28</v>
      </c>
      <c r="C42" s="69">
        <f t="shared" si="4"/>
        <v>6633.9842239911131</v>
      </c>
      <c r="D42" s="85">
        <f t="shared" si="5"/>
        <v>32.064257082623719</v>
      </c>
      <c r="E42" s="85">
        <f t="shared" si="6"/>
        <v>185.90810956782994</v>
      </c>
      <c r="F42" s="85">
        <f t="shared" si="0"/>
        <v>217.97236665045367</v>
      </c>
      <c r="G42" s="69">
        <f t="shared" si="1"/>
        <v>6448.0761144232829</v>
      </c>
    </row>
    <row r="43" spans="1:7" x14ac:dyDescent="0.25">
      <c r="A43" s="84">
        <f t="shared" si="2"/>
        <v>46508</v>
      </c>
      <c r="B43" s="75">
        <f t="shared" si="3"/>
        <v>29</v>
      </c>
      <c r="C43" s="69">
        <f t="shared" si="4"/>
        <v>6448.0761144232829</v>
      </c>
      <c r="D43" s="85">
        <f t="shared" si="5"/>
        <v>31.165701219712538</v>
      </c>
      <c r="E43" s="85">
        <f t="shared" si="6"/>
        <v>186.80666543074111</v>
      </c>
      <c r="F43" s="85">
        <f t="shared" si="0"/>
        <v>217.97236665045364</v>
      </c>
      <c r="G43" s="69">
        <f t="shared" si="1"/>
        <v>6261.2694489925416</v>
      </c>
    </row>
    <row r="44" spans="1:7" x14ac:dyDescent="0.25">
      <c r="A44" s="84">
        <f t="shared" si="2"/>
        <v>46539</v>
      </c>
      <c r="B44" s="75">
        <f t="shared" si="3"/>
        <v>30</v>
      </c>
      <c r="C44" s="69">
        <f t="shared" si="4"/>
        <v>6261.2694489925416</v>
      </c>
      <c r="D44" s="85">
        <f t="shared" si="5"/>
        <v>30.262802336797293</v>
      </c>
      <c r="E44" s="85">
        <f t="shared" si="6"/>
        <v>187.70956431365636</v>
      </c>
      <c r="F44" s="85">
        <f t="shared" si="0"/>
        <v>217.97236665045364</v>
      </c>
      <c r="G44" s="69">
        <f t="shared" si="1"/>
        <v>6073.5598846788853</v>
      </c>
    </row>
    <row r="45" spans="1:7" x14ac:dyDescent="0.25">
      <c r="A45" s="84">
        <f t="shared" si="2"/>
        <v>46569</v>
      </c>
      <c r="B45" s="75">
        <f t="shared" si="3"/>
        <v>31</v>
      </c>
      <c r="C45" s="69">
        <f t="shared" si="4"/>
        <v>6073.5598846788853</v>
      </c>
      <c r="D45" s="85">
        <f t="shared" si="5"/>
        <v>29.355539442614617</v>
      </c>
      <c r="E45" s="85">
        <f t="shared" si="6"/>
        <v>188.61682720783901</v>
      </c>
      <c r="F45" s="85">
        <f t="shared" si="0"/>
        <v>217.97236665045364</v>
      </c>
      <c r="G45" s="69">
        <f t="shared" si="1"/>
        <v>5884.9430574710459</v>
      </c>
    </row>
    <row r="46" spans="1:7" x14ac:dyDescent="0.25">
      <c r="A46" s="84">
        <f t="shared" si="2"/>
        <v>46600</v>
      </c>
      <c r="B46" s="75">
        <f t="shared" si="3"/>
        <v>32</v>
      </c>
      <c r="C46" s="69">
        <f t="shared" si="4"/>
        <v>5884.9430574710459</v>
      </c>
      <c r="D46" s="85">
        <f t="shared" si="5"/>
        <v>28.443891444443398</v>
      </c>
      <c r="E46" s="85">
        <f t="shared" si="6"/>
        <v>189.52847520601023</v>
      </c>
      <c r="F46" s="85">
        <f t="shared" si="0"/>
        <v>217.97236665045364</v>
      </c>
      <c r="G46" s="69">
        <f t="shared" si="1"/>
        <v>5695.4145822650353</v>
      </c>
    </row>
    <row r="47" spans="1:7" x14ac:dyDescent="0.25">
      <c r="A47" s="84">
        <f t="shared" si="2"/>
        <v>46631</v>
      </c>
      <c r="B47" s="75">
        <f t="shared" si="3"/>
        <v>33</v>
      </c>
      <c r="C47" s="69">
        <f t="shared" si="4"/>
        <v>5695.4145822650353</v>
      </c>
      <c r="D47" s="85">
        <f t="shared" si="5"/>
        <v>27.527837147614353</v>
      </c>
      <c r="E47" s="85">
        <f t="shared" si="6"/>
        <v>190.44452950283929</v>
      </c>
      <c r="F47" s="85">
        <f t="shared" si="0"/>
        <v>217.97236665045364</v>
      </c>
      <c r="G47" s="69">
        <f t="shared" si="1"/>
        <v>5504.9700527621962</v>
      </c>
    </row>
    <row r="48" spans="1:7" x14ac:dyDescent="0.25">
      <c r="A48" s="84">
        <f t="shared" si="2"/>
        <v>46661</v>
      </c>
      <c r="B48" s="75">
        <f t="shared" si="3"/>
        <v>34</v>
      </c>
      <c r="C48" s="69">
        <f t="shared" si="4"/>
        <v>5504.9700527621962</v>
      </c>
      <c r="D48" s="85">
        <f t="shared" si="5"/>
        <v>26.607355255017293</v>
      </c>
      <c r="E48" s="85">
        <f t="shared" si="6"/>
        <v>191.36501139543634</v>
      </c>
      <c r="F48" s="85">
        <f t="shared" si="0"/>
        <v>217.97236665045364</v>
      </c>
      <c r="G48" s="69">
        <f t="shared" si="1"/>
        <v>5313.6050413667599</v>
      </c>
    </row>
    <row r="49" spans="1:7" x14ac:dyDescent="0.25">
      <c r="A49" s="84">
        <f t="shared" si="2"/>
        <v>46692</v>
      </c>
      <c r="B49" s="75">
        <f t="shared" si="3"/>
        <v>35</v>
      </c>
      <c r="C49" s="69">
        <f t="shared" si="4"/>
        <v>5313.6050413667599</v>
      </c>
      <c r="D49" s="85">
        <f t="shared" si="5"/>
        <v>25.682424366606021</v>
      </c>
      <c r="E49" s="85">
        <f t="shared" si="6"/>
        <v>192.28994228384761</v>
      </c>
      <c r="F49" s="85">
        <f t="shared" si="0"/>
        <v>217.97236665045364</v>
      </c>
      <c r="G49" s="69">
        <f t="shared" si="1"/>
        <v>5121.3150990829126</v>
      </c>
    </row>
    <row r="50" spans="1:7" x14ac:dyDescent="0.25">
      <c r="A50" s="84">
        <f t="shared" si="2"/>
        <v>46722</v>
      </c>
      <c r="B50" s="75">
        <f t="shared" si="3"/>
        <v>36</v>
      </c>
      <c r="C50" s="69">
        <f t="shared" si="4"/>
        <v>5121.3150990829126</v>
      </c>
      <c r="D50" s="85">
        <f t="shared" si="5"/>
        <v>24.753022978900749</v>
      </c>
      <c r="E50" s="85">
        <f t="shared" si="6"/>
        <v>193.21934367155291</v>
      </c>
      <c r="F50" s="85">
        <f t="shared" si="0"/>
        <v>217.97236665045367</v>
      </c>
      <c r="G50" s="69">
        <f t="shared" si="1"/>
        <v>4928.0957554113593</v>
      </c>
    </row>
    <row r="51" spans="1:7" x14ac:dyDescent="0.25">
      <c r="A51" s="84">
        <f t="shared" si="2"/>
        <v>46753</v>
      </c>
      <c r="B51" s="75">
        <f t="shared" si="3"/>
        <v>37</v>
      </c>
      <c r="C51" s="69">
        <f t="shared" si="4"/>
        <v>4928.0957554113593</v>
      </c>
      <c r="D51" s="85">
        <f t="shared" si="5"/>
        <v>23.819129484488247</v>
      </c>
      <c r="E51" s="85">
        <f t="shared" si="6"/>
        <v>194.15323716596538</v>
      </c>
      <c r="F51" s="85">
        <f t="shared" si="0"/>
        <v>217.97236665045364</v>
      </c>
      <c r="G51" s="69">
        <f t="shared" si="1"/>
        <v>4733.9425182453942</v>
      </c>
    </row>
    <row r="52" spans="1:7" x14ac:dyDescent="0.25">
      <c r="A52" s="84">
        <f t="shared" si="2"/>
        <v>46784</v>
      </c>
      <c r="B52" s="75">
        <f t="shared" si="3"/>
        <v>38</v>
      </c>
      <c r="C52" s="69">
        <f t="shared" si="4"/>
        <v>4733.9425182453942</v>
      </c>
      <c r="D52" s="85">
        <f t="shared" si="5"/>
        <v>22.880722171519416</v>
      </c>
      <c r="E52" s="85">
        <f t="shared" si="6"/>
        <v>195.0916444789342</v>
      </c>
      <c r="F52" s="85">
        <f t="shared" si="0"/>
        <v>217.97236665045361</v>
      </c>
      <c r="G52" s="69">
        <f t="shared" si="1"/>
        <v>4538.8508737664597</v>
      </c>
    </row>
    <row r="53" spans="1:7" x14ac:dyDescent="0.25">
      <c r="A53" s="84">
        <f t="shared" si="2"/>
        <v>46813</v>
      </c>
      <c r="B53" s="75">
        <f t="shared" si="3"/>
        <v>39</v>
      </c>
      <c r="C53" s="69">
        <f t="shared" si="4"/>
        <v>4538.8508737664597</v>
      </c>
      <c r="D53" s="85">
        <f t="shared" si="5"/>
        <v>21.937779223204569</v>
      </c>
      <c r="E53" s="85">
        <f t="shared" si="6"/>
        <v>196.03458742724908</v>
      </c>
      <c r="F53" s="85">
        <f t="shared" si="0"/>
        <v>217.97236665045364</v>
      </c>
      <c r="G53" s="69">
        <f t="shared" si="1"/>
        <v>4342.8162863392108</v>
      </c>
    </row>
    <row r="54" spans="1:7" x14ac:dyDescent="0.25">
      <c r="A54" s="84">
        <f t="shared" si="2"/>
        <v>46844</v>
      </c>
      <c r="B54" s="75">
        <f t="shared" si="3"/>
        <v>40</v>
      </c>
      <c r="C54" s="69">
        <f t="shared" si="4"/>
        <v>4342.8162863392108</v>
      </c>
      <c r="D54" s="85">
        <f t="shared" si="5"/>
        <v>20.99027871730619</v>
      </c>
      <c r="E54" s="85">
        <f t="shared" si="6"/>
        <v>196.98208793314743</v>
      </c>
      <c r="F54" s="85">
        <f t="shared" si="0"/>
        <v>217.97236665045361</v>
      </c>
      <c r="G54" s="69">
        <f t="shared" si="1"/>
        <v>4145.8341984060635</v>
      </c>
    </row>
    <row r="55" spans="1:7" x14ac:dyDescent="0.25">
      <c r="A55" s="84">
        <f t="shared" si="2"/>
        <v>46874</v>
      </c>
      <c r="B55" s="75">
        <f t="shared" si="3"/>
        <v>41</v>
      </c>
      <c r="C55" s="69">
        <f t="shared" si="4"/>
        <v>4145.8341984060635</v>
      </c>
      <c r="D55" s="85">
        <f t="shared" si="5"/>
        <v>20.03819862562932</v>
      </c>
      <c r="E55" s="85">
        <f t="shared" si="6"/>
        <v>197.93416802482434</v>
      </c>
      <c r="F55" s="85">
        <f t="shared" si="0"/>
        <v>217.97236665045367</v>
      </c>
      <c r="G55" s="69">
        <f t="shared" si="1"/>
        <v>3947.900030381239</v>
      </c>
    </row>
    <row r="56" spans="1:7" x14ac:dyDescent="0.25">
      <c r="A56" s="84">
        <f t="shared" si="2"/>
        <v>46905</v>
      </c>
      <c r="B56" s="75">
        <f t="shared" si="3"/>
        <v>42</v>
      </c>
      <c r="C56" s="69">
        <f t="shared" si="4"/>
        <v>3947.900030381239</v>
      </c>
      <c r="D56" s="85">
        <f t="shared" si="5"/>
        <v>19.081516813509328</v>
      </c>
      <c r="E56" s="85">
        <f t="shared" si="6"/>
        <v>198.89084983694428</v>
      </c>
      <c r="F56" s="85">
        <f t="shared" si="0"/>
        <v>217.97236665045361</v>
      </c>
      <c r="G56" s="69">
        <f t="shared" si="1"/>
        <v>3749.0091805442948</v>
      </c>
    </row>
    <row r="57" spans="1:7" x14ac:dyDescent="0.25">
      <c r="A57" s="84">
        <f t="shared" si="2"/>
        <v>46935</v>
      </c>
      <c r="B57" s="75">
        <f t="shared" si="3"/>
        <v>43</v>
      </c>
      <c r="C57" s="69">
        <f t="shared" si="4"/>
        <v>3749.0091805442948</v>
      </c>
      <c r="D57" s="85">
        <f t="shared" si="5"/>
        <v>18.120211039297438</v>
      </c>
      <c r="E57" s="85">
        <f t="shared" si="6"/>
        <v>199.85215561115621</v>
      </c>
      <c r="F57" s="85">
        <f t="shared" si="0"/>
        <v>217.97236665045364</v>
      </c>
      <c r="G57" s="69">
        <f t="shared" si="1"/>
        <v>3549.1570249331385</v>
      </c>
    </row>
    <row r="58" spans="1:7" x14ac:dyDescent="0.25">
      <c r="A58" s="84">
        <f t="shared" si="2"/>
        <v>46966</v>
      </c>
      <c r="B58" s="75">
        <f t="shared" si="3"/>
        <v>44</v>
      </c>
      <c r="C58" s="69">
        <f t="shared" si="4"/>
        <v>3549.1570249331385</v>
      </c>
      <c r="D58" s="85">
        <f t="shared" si="5"/>
        <v>17.154258953843513</v>
      </c>
      <c r="E58" s="85">
        <f t="shared" si="6"/>
        <v>200.81810769661013</v>
      </c>
      <c r="F58" s="85">
        <f t="shared" si="0"/>
        <v>217.97236665045364</v>
      </c>
      <c r="G58" s="69">
        <f t="shared" si="1"/>
        <v>3348.3389172365282</v>
      </c>
    </row>
    <row r="59" spans="1:7" x14ac:dyDescent="0.25">
      <c r="A59" s="84">
        <f t="shared" si="2"/>
        <v>46997</v>
      </c>
      <c r="B59" s="75">
        <f t="shared" si="3"/>
        <v>45</v>
      </c>
      <c r="C59" s="69">
        <f t="shared" si="4"/>
        <v>3348.3389172365282</v>
      </c>
      <c r="D59" s="85">
        <f t="shared" si="5"/>
        <v>16.183638099976566</v>
      </c>
      <c r="E59" s="85">
        <f t="shared" si="6"/>
        <v>201.78872855047709</v>
      </c>
      <c r="F59" s="85">
        <f t="shared" si="0"/>
        <v>217.97236665045367</v>
      </c>
      <c r="G59" s="69">
        <f t="shared" si="1"/>
        <v>3146.5501886860511</v>
      </c>
    </row>
    <row r="60" spans="1:7" x14ac:dyDescent="0.25">
      <c r="A60" s="84">
        <f t="shared" si="2"/>
        <v>47027</v>
      </c>
      <c r="B60" s="75">
        <f t="shared" si="3"/>
        <v>46</v>
      </c>
      <c r="C60" s="69">
        <f t="shared" si="4"/>
        <v>3146.5501886860511</v>
      </c>
      <c r="D60" s="85">
        <f t="shared" si="5"/>
        <v>15.208325911982593</v>
      </c>
      <c r="E60" s="85">
        <f t="shared" si="6"/>
        <v>202.76404073847107</v>
      </c>
      <c r="F60" s="85">
        <f t="shared" si="0"/>
        <v>217.97236665045367</v>
      </c>
      <c r="G60" s="69">
        <f t="shared" si="1"/>
        <v>2943.78614794758</v>
      </c>
    </row>
    <row r="61" spans="1:7" x14ac:dyDescent="0.25">
      <c r="A61" s="84">
        <f t="shared" si="2"/>
        <v>47058</v>
      </c>
      <c r="B61" s="75">
        <f t="shared" si="3"/>
        <v>47</v>
      </c>
      <c r="C61" s="69">
        <f t="shared" si="4"/>
        <v>2943.78614794758</v>
      </c>
      <c r="D61" s="85">
        <f t="shared" si="5"/>
        <v>14.228299715079983</v>
      </c>
      <c r="E61" s="85">
        <f t="shared" si="6"/>
        <v>203.74406693537364</v>
      </c>
      <c r="F61" s="85">
        <f t="shared" si="0"/>
        <v>217.97236665045361</v>
      </c>
      <c r="G61" s="69">
        <f t="shared" si="1"/>
        <v>2740.0420810122064</v>
      </c>
    </row>
    <row r="62" spans="1:7" x14ac:dyDescent="0.25">
      <c r="A62" s="84">
        <f t="shared" si="2"/>
        <v>47088</v>
      </c>
      <c r="B62" s="75">
        <f t="shared" si="3"/>
        <v>48</v>
      </c>
      <c r="C62" s="69">
        <f t="shared" si="4"/>
        <v>2740.0420810122064</v>
      </c>
      <c r="D62" s="85">
        <f t="shared" si="5"/>
        <v>13.243536724892344</v>
      </c>
      <c r="E62" s="85">
        <f t="shared" si="6"/>
        <v>204.72882992556129</v>
      </c>
      <c r="F62" s="85">
        <f t="shared" si="0"/>
        <v>217.97236665045364</v>
      </c>
      <c r="G62" s="69">
        <f t="shared" si="1"/>
        <v>2535.3132510866453</v>
      </c>
    </row>
    <row r="63" spans="1:7" x14ac:dyDescent="0.25">
      <c r="A63" s="84">
        <f t="shared" si="2"/>
        <v>47119</v>
      </c>
      <c r="B63" s="75">
        <f t="shared" si="3"/>
        <v>49</v>
      </c>
      <c r="C63" s="69">
        <f t="shared" si="4"/>
        <v>2535.3132510866453</v>
      </c>
      <c r="D63" s="85">
        <f t="shared" si="5"/>
        <v>12.254014046918797</v>
      </c>
      <c r="E63" s="85">
        <f t="shared" si="6"/>
        <v>205.71835260353484</v>
      </c>
      <c r="F63" s="85">
        <f t="shared" si="0"/>
        <v>217.97236665045364</v>
      </c>
      <c r="G63" s="69">
        <f t="shared" si="1"/>
        <v>2329.5948984831107</v>
      </c>
    </row>
    <row r="64" spans="1:7" x14ac:dyDescent="0.25">
      <c r="A64" s="84">
        <f t="shared" si="2"/>
        <v>47150</v>
      </c>
      <c r="B64" s="75">
        <f t="shared" si="3"/>
        <v>50</v>
      </c>
      <c r="C64" s="69">
        <f t="shared" si="4"/>
        <v>2329.5948984831107</v>
      </c>
      <c r="D64" s="85">
        <f t="shared" si="5"/>
        <v>11.259708676001711</v>
      </c>
      <c r="E64" s="85">
        <f t="shared" si="6"/>
        <v>206.71265797445193</v>
      </c>
      <c r="F64" s="85">
        <f t="shared" si="0"/>
        <v>217.97236665045364</v>
      </c>
      <c r="G64" s="69">
        <f t="shared" si="1"/>
        <v>2122.8822405086589</v>
      </c>
    </row>
    <row r="65" spans="1:7" x14ac:dyDescent="0.25">
      <c r="A65" s="84">
        <f t="shared" si="2"/>
        <v>47178</v>
      </c>
      <c r="B65" s="75">
        <f t="shared" si="3"/>
        <v>51</v>
      </c>
      <c r="C65" s="69">
        <f t="shared" si="4"/>
        <v>2122.8822405086589</v>
      </c>
      <c r="D65" s="85">
        <f t="shared" si="5"/>
        <v>10.260597495791862</v>
      </c>
      <c r="E65" s="85">
        <f t="shared" si="6"/>
        <v>207.71176915466177</v>
      </c>
      <c r="F65" s="85">
        <f t="shared" si="0"/>
        <v>217.97236665045364</v>
      </c>
      <c r="G65" s="69">
        <f t="shared" si="1"/>
        <v>1915.1704713539971</v>
      </c>
    </row>
    <row r="66" spans="1:7" x14ac:dyDescent="0.25">
      <c r="A66" s="84">
        <f t="shared" si="2"/>
        <v>47209</v>
      </c>
      <c r="B66" s="75">
        <f t="shared" si="3"/>
        <v>52</v>
      </c>
      <c r="C66" s="69">
        <f t="shared" si="4"/>
        <v>1915.1704713539971</v>
      </c>
      <c r="D66" s="85">
        <f t="shared" si="5"/>
        <v>9.2566572782109944</v>
      </c>
      <c r="E66" s="85">
        <f t="shared" si="6"/>
        <v>208.71570937224263</v>
      </c>
      <c r="F66" s="85">
        <f t="shared" si="0"/>
        <v>217.97236665045364</v>
      </c>
      <c r="G66" s="69">
        <f t="shared" si="1"/>
        <v>1706.4547619817545</v>
      </c>
    </row>
    <row r="67" spans="1:7" x14ac:dyDescent="0.25">
      <c r="A67" s="84">
        <f t="shared" si="2"/>
        <v>47239</v>
      </c>
      <c r="B67" s="75">
        <f t="shared" si="3"/>
        <v>53</v>
      </c>
      <c r="C67" s="69">
        <f t="shared" si="4"/>
        <v>1706.4547619817545</v>
      </c>
      <c r="D67" s="85">
        <f t="shared" si="5"/>
        <v>8.247864682911823</v>
      </c>
      <c r="E67" s="85">
        <f t="shared" si="6"/>
        <v>209.72450196754184</v>
      </c>
      <c r="F67" s="85">
        <f t="shared" si="0"/>
        <v>217.97236665045367</v>
      </c>
      <c r="G67" s="69">
        <f t="shared" si="1"/>
        <v>1496.7302600142127</v>
      </c>
    </row>
    <row r="68" spans="1:7" x14ac:dyDescent="0.25">
      <c r="A68" s="84">
        <f t="shared" si="2"/>
        <v>47270</v>
      </c>
      <c r="B68" s="75">
        <f t="shared" si="3"/>
        <v>54</v>
      </c>
      <c r="C68" s="69">
        <f t="shared" si="4"/>
        <v>1496.7302600142127</v>
      </c>
      <c r="D68" s="85">
        <f t="shared" si="5"/>
        <v>7.2341962567353715</v>
      </c>
      <c r="E68" s="85">
        <f t="shared" si="6"/>
        <v>210.73817039371826</v>
      </c>
      <c r="F68" s="85">
        <f t="shared" si="0"/>
        <v>217.97236665045364</v>
      </c>
      <c r="G68" s="69">
        <f t="shared" si="1"/>
        <v>1285.9920896204944</v>
      </c>
    </row>
    <row r="69" spans="1:7" x14ac:dyDescent="0.25">
      <c r="A69" s="84">
        <f t="shared" si="2"/>
        <v>47300</v>
      </c>
      <c r="B69" s="75">
        <f t="shared" si="3"/>
        <v>55</v>
      </c>
      <c r="C69" s="69">
        <f t="shared" si="4"/>
        <v>1285.9920896204944</v>
      </c>
      <c r="D69" s="85">
        <f t="shared" si="5"/>
        <v>6.2156284331657332</v>
      </c>
      <c r="E69" s="85">
        <f t="shared" si="6"/>
        <v>211.75673821728793</v>
      </c>
      <c r="F69" s="85">
        <f t="shared" si="0"/>
        <v>217.97236665045367</v>
      </c>
      <c r="G69" s="69">
        <f t="shared" si="1"/>
        <v>1074.2353514032066</v>
      </c>
    </row>
    <row r="70" spans="1:7" x14ac:dyDescent="0.25">
      <c r="A70" s="84">
        <f t="shared" si="2"/>
        <v>47331</v>
      </c>
      <c r="B70" s="75">
        <f t="shared" si="3"/>
        <v>56</v>
      </c>
      <c r="C70" s="69">
        <f t="shared" si="4"/>
        <v>1074.2353514032066</v>
      </c>
      <c r="D70" s="85">
        <f t="shared" si="5"/>
        <v>5.1921375317821736</v>
      </c>
      <c r="E70" s="85">
        <f t="shared" si="6"/>
        <v>212.78022911867146</v>
      </c>
      <c r="F70" s="85">
        <f t="shared" si="0"/>
        <v>217.97236665045364</v>
      </c>
      <c r="G70" s="69">
        <f t="shared" si="1"/>
        <v>861.45512228453504</v>
      </c>
    </row>
    <row r="71" spans="1:7" x14ac:dyDescent="0.25">
      <c r="A71" s="84">
        <f t="shared" si="2"/>
        <v>47362</v>
      </c>
      <c r="B71" s="75">
        <f t="shared" si="3"/>
        <v>57</v>
      </c>
      <c r="C71" s="69">
        <f t="shared" si="4"/>
        <v>861.45512228453504</v>
      </c>
      <c r="D71" s="85">
        <f t="shared" si="5"/>
        <v>4.1636997577085957</v>
      </c>
      <c r="E71" s="85">
        <f t="shared" si="6"/>
        <v>213.80866689274504</v>
      </c>
      <c r="F71" s="85">
        <f t="shared" si="0"/>
        <v>217.97236665045364</v>
      </c>
      <c r="G71" s="69">
        <f t="shared" si="1"/>
        <v>647.64645539179003</v>
      </c>
    </row>
    <row r="72" spans="1:7" x14ac:dyDescent="0.25">
      <c r="A72" s="84">
        <f t="shared" si="2"/>
        <v>47392</v>
      </c>
      <c r="B72" s="75">
        <f t="shared" si="3"/>
        <v>58</v>
      </c>
      <c r="C72" s="69">
        <f t="shared" si="4"/>
        <v>647.64645539179003</v>
      </c>
      <c r="D72" s="85">
        <f t="shared" si="5"/>
        <v>3.1302912010603281</v>
      </c>
      <c r="E72" s="85">
        <f t="shared" si="6"/>
        <v>214.84207544939332</v>
      </c>
      <c r="F72" s="85">
        <f t="shared" si="0"/>
        <v>217.97236665045364</v>
      </c>
      <c r="G72" s="69">
        <f t="shared" si="1"/>
        <v>432.80437994239674</v>
      </c>
    </row>
    <row r="73" spans="1:7" x14ac:dyDescent="0.25">
      <c r="A73" s="84">
        <f t="shared" si="2"/>
        <v>47423</v>
      </c>
      <c r="B73" s="75">
        <f t="shared" si="3"/>
        <v>59</v>
      </c>
      <c r="C73" s="69">
        <f t="shared" si="4"/>
        <v>432.80437994239674</v>
      </c>
      <c r="D73" s="85">
        <f t="shared" si="5"/>
        <v>2.0918878363882603</v>
      </c>
      <c r="E73" s="85">
        <f t="shared" si="6"/>
        <v>215.88047881406538</v>
      </c>
      <c r="F73" s="85">
        <f t="shared" si="0"/>
        <v>217.97236665045364</v>
      </c>
      <c r="G73" s="69">
        <f t="shared" si="1"/>
        <v>216.92390112833135</v>
      </c>
    </row>
    <row r="74" spans="1:7" x14ac:dyDescent="0.25">
      <c r="A74" s="84">
        <f t="shared" si="2"/>
        <v>47453</v>
      </c>
      <c r="B74" s="75">
        <f t="shared" si="3"/>
        <v>60</v>
      </c>
      <c r="C74" s="69">
        <f t="shared" si="4"/>
        <v>216.92390112833135</v>
      </c>
      <c r="D74" s="85">
        <f t="shared" si="5"/>
        <v>1.0484655221202777</v>
      </c>
      <c r="E74" s="85">
        <f t="shared" si="6"/>
        <v>216.92390112833334</v>
      </c>
      <c r="F74" s="85">
        <f t="shared" si="0"/>
        <v>217.97236665045361</v>
      </c>
      <c r="G74" s="69">
        <f t="shared" si="1"/>
        <v>-1.9895196601282805E-12</v>
      </c>
    </row>
    <row r="75" spans="1:7" x14ac:dyDescent="0.25">
      <c r="A75" s="84" t="str">
        <f t="shared" si="2"/>
        <v/>
      </c>
      <c r="B75" s="75" t="str">
        <f t="shared" si="3"/>
        <v/>
      </c>
      <c r="C75" s="69" t="str">
        <f t="shared" si="4"/>
        <v/>
      </c>
      <c r="D75" s="85" t="str">
        <f t="shared" si="5"/>
        <v/>
      </c>
      <c r="E75" s="85" t="str">
        <f t="shared" si="6"/>
        <v/>
      </c>
      <c r="F75" s="85" t="str">
        <f t="shared" si="0"/>
        <v/>
      </c>
      <c r="G75" s="69" t="str">
        <f t="shared" si="1"/>
        <v/>
      </c>
    </row>
    <row r="76" spans="1:7" x14ac:dyDescent="0.25">
      <c r="A76" s="84" t="str">
        <f t="shared" si="2"/>
        <v/>
      </c>
      <c r="B76" s="75" t="str">
        <f t="shared" si="3"/>
        <v/>
      </c>
      <c r="C76" s="69" t="str">
        <f t="shared" si="4"/>
        <v/>
      </c>
      <c r="D76" s="85" t="str">
        <f t="shared" si="5"/>
        <v/>
      </c>
      <c r="E76" s="85" t="str">
        <f t="shared" si="6"/>
        <v/>
      </c>
      <c r="F76" s="85" t="str">
        <f t="shared" si="0"/>
        <v/>
      </c>
      <c r="G76" s="69" t="str">
        <f t="shared" si="1"/>
        <v/>
      </c>
    </row>
    <row r="77" spans="1:7" x14ac:dyDescent="0.25">
      <c r="A77" s="84" t="str">
        <f t="shared" si="2"/>
        <v/>
      </c>
      <c r="B77" s="75" t="str">
        <f t="shared" si="3"/>
        <v/>
      </c>
      <c r="C77" s="69" t="str">
        <f t="shared" si="4"/>
        <v/>
      </c>
      <c r="D77" s="85" t="str">
        <f t="shared" si="5"/>
        <v/>
      </c>
      <c r="E77" s="85" t="str">
        <f t="shared" si="6"/>
        <v/>
      </c>
      <c r="F77" s="85" t="str">
        <f t="shared" si="0"/>
        <v/>
      </c>
      <c r="G77" s="69" t="str">
        <f t="shared" si="1"/>
        <v/>
      </c>
    </row>
    <row r="78" spans="1:7" x14ac:dyDescent="0.25">
      <c r="A78" s="84" t="str">
        <f t="shared" si="2"/>
        <v/>
      </c>
      <c r="B78" s="75" t="str">
        <f t="shared" si="3"/>
        <v/>
      </c>
      <c r="C78" s="69" t="str">
        <f t="shared" si="4"/>
        <v/>
      </c>
      <c r="D78" s="85" t="str">
        <f t="shared" si="5"/>
        <v/>
      </c>
      <c r="E78" s="85" t="str">
        <f t="shared" si="6"/>
        <v/>
      </c>
      <c r="F78" s="85" t="str">
        <f t="shared" si="0"/>
        <v/>
      </c>
      <c r="G78" s="69" t="str">
        <f t="shared" si="1"/>
        <v/>
      </c>
    </row>
    <row r="79" spans="1:7" x14ac:dyDescent="0.25">
      <c r="A79" s="84" t="str">
        <f t="shared" si="2"/>
        <v/>
      </c>
      <c r="B79" s="75" t="str">
        <f t="shared" si="3"/>
        <v/>
      </c>
      <c r="C79" s="69" t="str">
        <f t="shared" si="4"/>
        <v/>
      </c>
      <c r="D79" s="85" t="str">
        <f t="shared" si="5"/>
        <v/>
      </c>
      <c r="E79" s="85" t="str">
        <f t="shared" si="6"/>
        <v/>
      </c>
      <c r="F79" s="85" t="str">
        <f t="shared" si="0"/>
        <v/>
      </c>
      <c r="G79" s="69" t="str">
        <f t="shared" si="1"/>
        <v/>
      </c>
    </row>
    <row r="80" spans="1:7" x14ac:dyDescent="0.25">
      <c r="A80" s="84" t="str">
        <f t="shared" si="2"/>
        <v/>
      </c>
      <c r="B80" s="75" t="str">
        <f t="shared" si="3"/>
        <v/>
      </c>
      <c r="C80" s="69" t="str">
        <f t="shared" si="4"/>
        <v/>
      </c>
      <c r="D80" s="85" t="str">
        <f t="shared" si="5"/>
        <v/>
      </c>
      <c r="E80" s="85" t="str">
        <f t="shared" si="6"/>
        <v/>
      </c>
      <c r="F80" s="85" t="str">
        <f t="shared" ref="F80:F143" si="7">IF(B80="","",SUM(D80:E80))</f>
        <v/>
      </c>
      <c r="G80" s="69" t="str">
        <f t="shared" ref="G80:G143" si="8">IF(B80="","",SUM(C80)-SUM(E80))</f>
        <v/>
      </c>
    </row>
    <row r="81" spans="1:7" x14ac:dyDescent="0.25">
      <c r="A81" s="84" t="str">
        <f t="shared" ref="A81:A144" si="9">IF(B81="","",EDATE(A80,1))</f>
        <v/>
      </c>
      <c r="B81" s="75" t="str">
        <f t="shared" ref="B81:B144" si="10">IF(B80="","",IF(SUM(B80)+1&lt;=$E$7,SUM(B80)+1,""))</f>
        <v/>
      </c>
      <c r="C81" s="69" t="str">
        <f t="shared" ref="C81:C144" si="11">IF(B81="","",G80)</f>
        <v/>
      </c>
      <c r="D81" s="85" t="str">
        <f t="shared" ref="D81:D144" si="12">IF(B81="","",IPMT($E$11/12,B81,$E$7,-$E$8,$E$9,0))</f>
        <v/>
      </c>
      <c r="E81" s="85" t="str">
        <f t="shared" ref="E81:E144" si="13">IF(B81="","",PPMT($E$11/12,B81,$E$7,-$E$8,$E$9,0))</f>
        <v/>
      </c>
      <c r="F81" s="85" t="str">
        <f t="shared" si="7"/>
        <v/>
      </c>
      <c r="G81" s="69" t="str">
        <f t="shared" si="8"/>
        <v/>
      </c>
    </row>
    <row r="82" spans="1:7" x14ac:dyDescent="0.25">
      <c r="A82" s="84" t="str">
        <f t="shared" si="9"/>
        <v/>
      </c>
      <c r="B82" s="75" t="str">
        <f t="shared" si="10"/>
        <v/>
      </c>
      <c r="C82" s="69" t="str">
        <f t="shared" si="11"/>
        <v/>
      </c>
      <c r="D82" s="85" t="str">
        <f t="shared" si="12"/>
        <v/>
      </c>
      <c r="E82" s="85" t="str">
        <f t="shared" si="13"/>
        <v/>
      </c>
      <c r="F82" s="85" t="str">
        <f t="shared" si="7"/>
        <v/>
      </c>
      <c r="G82" s="69" t="str">
        <f t="shared" si="8"/>
        <v/>
      </c>
    </row>
    <row r="83" spans="1:7" x14ac:dyDescent="0.25">
      <c r="A83" s="84" t="str">
        <f t="shared" si="9"/>
        <v/>
      </c>
      <c r="B83" s="75" t="str">
        <f t="shared" si="10"/>
        <v/>
      </c>
      <c r="C83" s="69" t="str">
        <f t="shared" si="11"/>
        <v/>
      </c>
      <c r="D83" s="85" t="str">
        <f t="shared" si="12"/>
        <v/>
      </c>
      <c r="E83" s="85" t="str">
        <f t="shared" si="13"/>
        <v/>
      </c>
      <c r="F83" s="85" t="str">
        <f t="shared" si="7"/>
        <v/>
      </c>
      <c r="G83" s="69" t="str">
        <f t="shared" si="8"/>
        <v/>
      </c>
    </row>
    <row r="84" spans="1:7" x14ac:dyDescent="0.25">
      <c r="A84" s="84" t="str">
        <f t="shared" si="9"/>
        <v/>
      </c>
      <c r="B84" s="75" t="str">
        <f t="shared" si="10"/>
        <v/>
      </c>
      <c r="C84" s="69" t="str">
        <f t="shared" si="11"/>
        <v/>
      </c>
      <c r="D84" s="85" t="str">
        <f t="shared" si="12"/>
        <v/>
      </c>
      <c r="E84" s="85" t="str">
        <f t="shared" si="13"/>
        <v/>
      </c>
      <c r="F84" s="85" t="str">
        <f t="shared" si="7"/>
        <v/>
      </c>
      <c r="G84" s="69" t="str">
        <f t="shared" si="8"/>
        <v/>
      </c>
    </row>
    <row r="85" spans="1:7" x14ac:dyDescent="0.25">
      <c r="A85" s="84" t="str">
        <f t="shared" si="9"/>
        <v/>
      </c>
      <c r="B85" s="75" t="str">
        <f t="shared" si="10"/>
        <v/>
      </c>
      <c r="C85" s="69" t="str">
        <f t="shared" si="11"/>
        <v/>
      </c>
      <c r="D85" s="85" t="str">
        <f t="shared" si="12"/>
        <v/>
      </c>
      <c r="E85" s="85" t="str">
        <f t="shared" si="13"/>
        <v/>
      </c>
      <c r="F85" s="85" t="str">
        <f t="shared" si="7"/>
        <v/>
      </c>
      <c r="G85" s="69" t="str">
        <f t="shared" si="8"/>
        <v/>
      </c>
    </row>
    <row r="86" spans="1:7" x14ac:dyDescent="0.25">
      <c r="A86" s="84" t="str">
        <f t="shared" si="9"/>
        <v/>
      </c>
      <c r="B86" s="75" t="str">
        <f t="shared" si="10"/>
        <v/>
      </c>
      <c r="C86" s="69" t="str">
        <f t="shared" si="11"/>
        <v/>
      </c>
      <c r="D86" s="85" t="str">
        <f t="shared" si="12"/>
        <v/>
      </c>
      <c r="E86" s="85" t="str">
        <f t="shared" si="13"/>
        <v/>
      </c>
      <c r="F86" s="85" t="str">
        <f t="shared" si="7"/>
        <v/>
      </c>
      <c r="G86" s="69" t="str">
        <f t="shared" si="8"/>
        <v/>
      </c>
    </row>
    <row r="87" spans="1:7" x14ac:dyDescent="0.25">
      <c r="A87" s="84" t="str">
        <f t="shared" si="9"/>
        <v/>
      </c>
      <c r="B87" s="75" t="str">
        <f t="shared" si="10"/>
        <v/>
      </c>
      <c r="C87" s="69" t="str">
        <f t="shared" si="11"/>
        <v/>
      </c>
      <c r="D87" s="85" t="str">
        <f t="shared" si="12"/>
        <v/>
      </c>
      <c r="E87" s="85" t="str">
        <f t="shared" si="13"/>
        <v/>
      </c>
      <c r="F87" s="85" t="str">
        <f t="shared" si="7"/>
        <v/>
      </c>
      <c r="G87" s="69" t="str">
        <f t="shared" si="8"/>
        <v/>
      </c>
    </row>
    <row r="88" spans="1:7" x14ac:dyDescent="0.25">
      <c r="A88" s="84" t="str">
        <f t="shared" si="9"/>
        <v/>
      </c>
      <c r="B88" s="75" t="str">
        <f t="shared" si="10"/>
        <v/>
      </c>
      <c r="C88" s="69" t="str">
        <f t="shared" si="11"/>
        <v/>
      </c>
      <c r="D88" s="85" t="str">
        <f t="shared" si="12"/>
        <v/>
      </c>
      <c r="E88" s="85" t="str">
        <f t="shared" si="13"/>
        <v/>
      </c>
      <c r="F88" s="85" t="str">
        <f t="shared" si="7"/>
        <v/>
      </c>
      <c r="G88" s="69" t="str">
        <f t="shared" si="8"/>
        <v/>
      </c>
    </row>
    <row r="89" spans="1:7" x14ac:dyDescent="0.25">
      <c r="A89" s="84" t="str">
        <f t="shared" si="9"/>
        <v/>
      </c>
      <c r="B89" s="75" t="str">
        <f t="shared" si="10"/>
        <v/>
      </c>
      <c r="C89" s="69" t="str">
        <f t="shared" si="11"/>
        <v/>
      </c>
      <c r="D89" s="85" t="str">
        <f t="shared" si="12"/>
        <v/>
      </c>
      <c r="E89" s="85" t="str">
        <f t="shared" si="13"/>
        <v/>
      </c>
      <c r="F89" s="85" t="str">
        <f t="shared" si="7"/>
        <v/>
      </c>
      <c r="G89" s="69" t="str">
        <f t="shared" si="8"/>
        <v/>
      </c>
    </row>
    <row r="90" spans="1:7" x14ac:dyDescent="0.25">
      <c r="A90" s="84" t="str">
        <f t="shared" si="9"/>
        <v/>
      </c>
      <c r="B90" s="75" t="str">
        <f t="shared" si="10"/>
        <v/>
      </c>
      <c r="C90" s="69" t="str">
        <f t="shared" si="11"/>
        <v/>
      </c>
      <c r="D90" s="85" t="str">
        <f t="shared" si="12"/>
        <v/>
      </c>
      <c r="E90" s="85" t="str">
        <f t="shared" si="13"/>
        <v/>
      </c>
      <c r="F90" s="85" t="str">
        <f t="shared" si="7"/>
        <v/>
      </c>
      <c r="G90" s="69" t="str">
        <f t="shared" si="8"/>
        <v/>
      </c>
    </row>
    <row r="91" spans="1:7" x14ac:dyDescent="0.25">
      <c r="A91" s="84" t="str">
        <f t="shared" si="9"/>
        <v/>
      </c>
      <c r="B91" s="75" t="str">
        <f t="shared" si="10"/>
        <v/>
      </c>
      <c r="C91" s="69" t="str">
        <f t="shared" si="11"/>
        <v/>
      </c>
      <c r="D91" s="85" t="str">
        <f t="shared" si="12"/>
        <v/>
      </c>
      <c r="E91" s="85" t="str">
        <f t="shared" si="13"/>
        <v/>
      </c>
      <c r="F91" s="85" t="str">
        <f t="shared" si="7"/>
        <v/>
      </c>
      <c r="G91" s="69" t="str">
        <f t="shared" si="8"/>
        <v/>
      </c>
    </row>
    <row r="92" spans="1:7" x14ac:dyDescent="0.25">
      <c r="A92" s="84" t="str">
        <f t="shared" si="9"/>
        <v/>
      </c>
      <c r="B92" s="75" t="str">
        <f t="shared" si="10"/>
        <v/>
      </c>
      <c r="C92" s="69" t="str">
        <f t="shared" si="11"/>
        <v/>
      </c>
      <c r="D92" s="85" t="str">
        <f t="shared" si="12"/>
        <v/>
      </c>
      <c r="E92" s="85" t="str">
        <f t="shared" si="13"/>
        <v/>
      </c>
      <c r="F92" s="85" t="str">
        <f t="shared" si="7"/>
        <v/>
      </c>
      <c r="G92" s="69" t="str">
        <f t="shared" si="8"/>
        <v/>
      </c>
    </row>
    <row r="93" spans="1:7" x14ac:dyDescent="0.25">
      <c r="A93" s="84" t="str">
        <f t="shared" si="9"/>
        <v/>
      </c>
      <c r="B93" s="75" t="str">
        <f t="shared" si="10"/>
        <v/>
      </c>
      <c r="C93" s="69" t="str">
        <f t="shared" si="11"/>
        <v/>
      </c>
      <c r="D93" s="85" t="str">
        <f t="shared" si="12"/>
        <v/>
      </c>
      <c r="E93" s="85" t="str">
        <f t="shared" si="13"/>
        <v/>
      </c>
      <c r="F93" s="85" t="str">
        <f t="shared" si="7"/>
        <v/>
      </c>
      <c r="G93" s="69" t="str">
        <f t="shared" si="8"/>
        <v/>
      </c>
    </row>
    <row r="94" spans="1:7" x14ac:dyDescent="0.25">
      <c r="A94" s="84" t="str">
        <f t="shared" si="9"/>
        <v/>
      </c>
      <c r="B94" s="75" t="str">
        <f t="shared" si="10"/>
        <v/>
      </c>
      <c r="C94" s="69" t="str">
        <f t="shared" si="11"/>
        <v/>
      </c>
      <c r="D94" s="85" t="str">
        <f t="shared" si="12"/>
        <v/>
      </c>
      <c r="E94" s="85" t="str">
        <f t="shared" si="13"/>
        <v/>
      </c>
      <c r="F94" s="85" t="str">
        <f t="shared" si="7"/>
        <v/>
      </c>
      <c r="G94" s="69" t="str">
        <f t="shared" si="8"/>
        <v/>
      </c>
    </row>
    <row r="95" spans="1:7" x14ac:dyDescent="0.25">
      <c r="A95" s="84" t="str">
        <f t="shared" si="9"/>
        <v/>
      </c>
      <c r="B95" s="75" t="str">
        <f t="shared" si="10"/>
        <v/>
      </c>
      <c r="C95" s="69" t="str">
        <f t="shared" si="11"/>
        <v/>
      </c>
      <c r="D95" s="85" t="str">
        <f t="shared" si="12"/>
        <v/>
      </c>
      <c r="E95" s="85" t="str">
        <f t="shared" si="13"/>
        <v/>
      </c>
      <c r="F95" s="85" t="str">
        <f t="shared" si="7"/>
        <v/>
      </c>
      <c r="G95" s="69" t="str">
        <f t="shared" si="8"/>
        <v/>
      </c>
    </row>
    <row r="96" spans="1:7" x14ac:dyDescent="0.25">
      <c r="A96" s="84" t="str">
        <f t="shared" si="9"/>
        <v/>
      </c>
      <c r="B96" s="75" t="str">
        <f t="shared" si="10"/>
        <v/>
      </c>
      <c r="C96" s="69" t="str">
        <f t="shared" si="11"/>
        <v/>
      </c>
      <c r="D96" s="85" t="str">
        <f t="shared" si="12"/>
        <v/>
      </c>
      <c r="E96" s="85" t="str">
        <f t="shared" si="13"/>
        <v/>
      </c>
      <c r="F96" s="85" t="str">
        <f t="shared" si="7"/>
        <v/>
      </c>
      <c r="G96" s="69" t="str">
        <f t="shared" si="8"/>
        <v/>
      </c>
    </row>
    <row r="97" spans="1:7" x14ac:dyDescent="0.25">
      <c r="A97" s="84" t="str">
        <f t="shared" si="9"/>
        <v/>
      </c>
      <c r="B97" s="75" t="str">
        <f t="shared" si="10"/>
        <v/>
      </c>
      <c r="C97" s="69" t="str">
        <f t="shared" si="11"/>
        <v/>
      </c>
      <c r="D97" s="85" t="str">
        <f t="shared" si="12"/>
        <v/>
      </c>
      <c r="E97" s="85" t="str">
        <f t="shared" si="13"/>
        <v/>
      </c>
      <c r="F97" s="85" t="str">
        <f t="shared" si="7"/>
        <v/>
      </c>
      <c r="G97" s="69" t="str">
        <f t="shared" si="8"/>
        <v/>
      </c>
    </row>
    <row r="98" spans="1:7" x14ac:dyDescent="0.25">
      <c r="A98" s="84" t="str">
        <f t="shared" si="9"/>
        <v/>
      </c>
      <c r="B98" s="75" t="str">
        <f t="shared" si="10"/>
        <v/>
      </c>
      <c r="C98" s="69" t="str">
        <f t="shared" si="11"/>
        <v/>
      </c>
      <c r="D98" s="85" t="str">
        <f t="shared" si="12"/>
        <v/>
      </c>
      <c r="E98" s="85" t="str">
        <f t="shared" si="13"/>
        <v/>
      </c>
      <c r="F98" s="85" t="str">
        <f t="shared" si="7"/>
        <v/>
      </c>
      <c r="G98" s="69" t="str">
        <f t="shared" si="8"/>
        <v/>
      </c>
    </row>
    <row r="99" spans="1:7" x14ac:dyDescent="0.25">
      <c r="A99" s="84" t="str">
        <f t="shared" si="9"/>
        <v/>
      </c>
      <c r="B99" s="75" t="str">
        <f t="shared" si="10"/>
        <v/>
      </c>
      <c r="C99" s="69" t="str">
        <f t="shared" si="11"/>
        <v/>
      </c>
      <c r="D99" s="85" t="str">
        <f t="shared" si="12"/>
        <v/>
      </c>
      <c r="E99" s="85" t="str">
        <f t="shared" si="13"/>
        <v/>
      </c>
      <c r="F99" s="85" t="str">
        <f t="shared" si="7"/>
        <v/>
      </c>
      <c r="G99" s="69" t="str">
        <f t="shared" si="8"/>
        <v/>
      </c>
    </row>
    <row r="100" spans="1:7" x14ac:dyDescent="0.25">
      <c r="A100" s="84" t="str">
        <f t="shared" si="9"/>
        <v/>
      </c>
      <c r="B100" s="75" t="str">
        <f t="shared" si="10"/>
        <v/>
      </c>
      <c r="C100" s="69" t="str">
        <f t="shared" si="11"/>
        <v/>
      </c>
      <c r="D100" s="85" t="str">
        <f t="shared" si="12"/>
        <v/>
      </c>
      <c r="E100" s="85" t="str">
        <f t="shared" si="13"/>
        <v/>
      </c>
      <c r="F100" s="85" t="str">
        <f t="shared" si="7"/>
        <v/>
      </c>
      <c r="G100" s="69" t="str">
        <f t="shared" si="8"/>
        <v/>
      </c>
    </row>
    <row r="101" spans="1:7" x14ac:dyDescent="0.25">
      <c r="A101" s="84" t="str">
        <f t="shared" si="9"/>
        <v/>
      </c>
      <c r="B101" s="75" t="str">
        <f t="shared" si="10"/>
        <v/>
      </c>
      <c r="C101" s="69" t="str">
        <f t="shared" si="11"/>
        <v/>
      </c>
      <c r="D101" s="85" t="str">
        <f t="shared" si="12"/>
        <v/>
      </c>
      <c r="E101" s="85" t="str">
        <f t="shared" si="13"/>
        <v/>
      </c>
      <c r="F101" s="85" t="str">
        <f t="shared" si="7"/>
        <v/>
      </c>
      <c r="G101" s="69" t="str">
        <f t="shared" si="8"/>
        <v/>
      </c>
    </row>
    <row r="102" spans="1:7" x14ac:dyDescent="0.25">
      <c r="A102" s="84" t="str">
        <f t="shared" si="9"/>
        <v/>
      </c>
      <c r="B102" s="75" t="str">
        <f t="shared" si="10"/>
        <v/>
      </c>
      <c r="C102" s="69" t="str">
        <f t="shared" si="11"/>
        <v/>
      </c>
      <c r="D102" s="85" t="str">
        <f t="shared" si="12"/>
        <v/>
      </c>
      <c r="E102" s="85" t="str">
        <f t="shared" si="13"/>
        <v/>
      </c>
      <c r="F102" s="85" t="str">
        <f t="shared" si="7"/>
        <v/>
      </c>
      <c r="G102" s="69" t="str">
        <f t="shared" si="8"/>
        <v/>
      </c>
    </row>
    <row r="103" spans="1:7" x14ac:dyDescent="0.25">
      <c r="A103" s="84" t="str">
        <f t="shared" si="9"/>
        <v/>
      </c>
      <c r="B103" s="75" t="str">
        <f t="shared" si="10"/>
        <v/>
      </c>
      <c r="C103" s="69" t="str">
        <f t="shared" si="11"/>
        <v/>
      </c>
      <c r="D103" s="85" t="str">
        <f t="shared" si="12"/>
        <v/>
      </c>
      <c r="E103" s="85" t="str">
        <f t="shared" si="13"/>
        <v/>
      </c>
      <c r="F103" s="85" t="str">
        <f t="shared" si="7"/>
        <v/>
      </c>
      <c r="G103" s="69" t="str">
        <f t="shared" si="8"/>
        <v/>
      </c>
    </row>
    <row r="104" spans="1:7" x14ac:dyDescent="0.25">
      <c r="A104" s="84" t="str">
        <f t="shared" si="9"/>
        <v/>
      </c>
      <c r="B104" s="75" t="str">
        <f t="shared" si="10"/>
        <v/>
      </c>
      <c r="C104" s="69" t="str">
        <f t="shared" si="11"/>
        <v/>
      </c>
      <c r="D104" s="85" t="str">
        <f t="shared" si="12"/>
        <v/>
      </c>
      <c r="E104" s="85" t="str">
        <f t="shared" si="13"/>
        <v/>
      </c>
      <c r="F104" s="85" t="str">
        <f t="shared" si="7"/>
        <v/>
      </c>
      <c r="G104" s="69" t="str">
        <f t="shared" si="8"/>
        <v/>
      </c>
    </row>
    <row r="105" spans="1:7" x14ac:dyDescent="0.25">
      <c r="A105" s="84" t="str">
        <f t="shared" si="9"/>
        <v/>
      </c>
      <c r="B105" s="75" t="str">
        <f t="shared" si="10"/>
        <v/>
      </c>
      <c r="C105" s="69" t="str">
        <f t="shared" si="11"/>
        <v/>
      </c>
      <c r="D105" s="85" t="str">
        <f t="shared" si="12"/>
        <v/>
      </c>
      <c r="E105" s="85" t="str">
        <f t="shared" si="13"/>
        <v/>
      </c>
      <c r="F105" s="85" t="str">
        <f t="shared" si="7"/>
        <v/>
      </c>
      <c r="G105" s="69" t="str">
        <f t="shared" si="8"/>
        <v/>
      </c>
    </row>
    <row r="106" spans="1:7" x14ac:dyDescent="0.25">
      <c r="A106" s="84" t="str">
        <f t="shared" si="9"/>
        <v/>
      </c>
      <c r="B106" s="75" t="str">
        <f t="shared" si="10"/>
        <v/>
      </c>
      <c r="C106" s="69" t="str">
        <f t="shared" si="11"/>
        <v/>
      </c>
      <c r="D106" s="85" t="str">
        <f t="shared" si="12"/>
        <v/>
      </c>
      <c r="E106" s="85" t="str">
        <f t="shared" si="13"/>
        <v/>
      </c>
      <c r="F106" s="85" t="str">
        <f t="shared" si="7"/>
        <v/>
      </c>
      <c r="G106" s="69" t="str">
        <f t="shared" si="8"/>
        <v/>
      </c>
    </row>
    <row r="107" spans="1:7" x14ac:dyDescent="0.25">
      <c r="A107" s="84" t="str">
        <f t="shared" si="9"/>
        <v/>
      </c>
      <c r="B107" s="75" t="str">
        <f t="shared" si="10"/>
        <v/>
      </c>
      <c r="C107" s="69" t="str">
        <f t="shared" si="11"/>
        <v/>
      </c>
      <c r="D107" s="85" t="str">
        <f t="shared" si="12"/>
        <v/>
      </c>
      <c r="E107" s="85" t="str">
        <f t="shared" si="13"/>
        <v/>
      </c>
      <c r="F107" s="85" t="str">
        <f t="shared" si="7"/>
        <v/>
      </c>
      <c r="G107" s="69" t="str">
        <f t="shared" si="8"/>
        <v/>
      </c>
    </row>
    <row r="108" spans="1:7" x14ac:dyDescent="0.25">
      <c r="A108" s="84" t="str">
        <f t="shared" si="9"/>
        <v/>
      </c>
      <c r="B108" s="75" t="str">
        <f t="shared" si="10"/>
        <v/>
      </c>
      <c r="C108" s="69" t="str">
        <f t="shared" si="11"/>
        <v/>
      </c>
      <c r="D108" s="85" t="str">
        <f t="shared" si="12"/>
        <v/>
      </c>
      <c r="E108" s="85" t="str">
        <f t="shared" si="13"/>
        <v/>
      </c>
      <c r="F108" s="85" t="str">
        <f t="shared" si="7"/>
        <v/>
      </c>
      <c r="G108" s="69" t="str">
        <f t="shared" si="8"/>
        <v/>
      </c>
    </row>
    <row r="109" spans="1:7" x14ac:dyDescent="0.25">
      <c r="A109" s="84" t="str">
        <f t="shared" si="9"/>
        <v/>
      </c>
      <c r="B109" s="75" t="str">
        <f t="shared" si="10"/>
        <v/>
      </c>
      <c r="C109" s="69" t="str">
        <f t="shared" si="11"/>
        <v/>
      </c>
      <c r="D109" s="85" t="str">
        <f t="shared" si="12"/>
        <v/>
      </c>
      <c r="E109" s="85" t="str">
        <f t="shared" si="13"/>
        <v/>
      </c>
      <c r="F109" s="85" t="str">
        <f t="shared" si="7"/>
        <v/>
      </c>
      <c r="G109" s="69" t="str">
        <f t="shared" si="8"/>
        <v/>
      </c>
    </row>
    <row r="110" spans="1:7" x14ac:dyDescent="0.25">
      <c r="A110" s="84" t="str">
        <f t="shared" si="9"/>
        <v/>
      </c>
      <c r="B110" s="75" t="str">
        <f t="shared" si="10"/>
        <v/>
      </c>
      <c r="C110" s="69" t="str">
        <f t="shared" si="11"/>
        <v/>
      </c>
      <c r="D110" s="85" t="str">
        <f t="shared" si="12"/>
        <v/>
      </c>
      <c r="E110" s="85" t="str">
        <f t="shared" si="13"/>
        <v/>
      </c>
      <c r="F110" s="85" t="str">
        <f t="shared" si="7"/>
        <v/>
      </c>
      <c r="G110" s="69" t="str">
        <f t="shared" si="8"/>
        <v/>
      </c>
    </row>
    <row r="111" spans="1:7" x14ac:dyDescent="0.25">
      <c r="A111" s="84" t="str">
        <f t="shared" si="9"/>
        <v/>
      </c>
      <c r="B111" s="75" t="str">
        <f t="shared" si="10"/>
        <v/>
      </c>
      <c r="C111" s="69" t="str">
        <f t="shared" si="11"/>
        <v/>
      </c>
      <c r="D111" s="85" t="str">
        <f t="shared" si="12"/>
        <v/>
      </c>
      <c r="E111" s="85" t="str">
        <f t="shared" si="13"/>
        <v/>
      </c>
      <c r="F111" s="85" t="str">
        <f t="shared" si="7"/>
        <v/>
      </c>
      <c r="G111" s="69" t="str">
        <f t="shared" si="8"/>
        <v/>
      </c>
    </row>
    <row r="112" spans="1:7" x14ac:dyDescent="0.25">
      <c r="A112" s="84" t="str">
        <f t="shared" si="9"/>
        <v/>
      </c>
      <c r="B112" s="75" t="str">
        <f t="shared" si="10"/>
        <v/>
      </c>
      <c r="C112" s="69" t="str">
        <f t="shared" si="11"/>
        <v/>
      </c>
      <c r="D112" s="85" t="str">
        <f t="shared" si="12"/>
        <v/>
      </c>
      <c r="E112" s="85" t="str">
        <f t="shared" si="13"/>
        <v/>
      </c>
      <c r="F112" s="85" t="str">
        <f t="shared" si="7"/>
        <v/>
      </c>
      <c r="G112" s="69" t="str">
        <f t="shared" si="8"/>
        <v/>
      </c>
    </row>
    <row r="113" spans="1:7" x14ac:dyDescent="0.25">
      <c r="A113" s="84" t="str">
        <f t="shared" si="9"/>
        <v/>
      </c>
      <c r="B113" s="75" t="str">
        <f t="shared" si="10"/>
        <v/>
      </c>
      <c r="C113" s="69" t="str">
        <f t="shared" si="11"/>
        <v/>
      </c>
      <c r="D113" s="85" t="str">
        <f t="shared" si="12"/>
        <v/>
      </c>
      <c r="E113" s="85" t="str">
        <f t="shared" si="13"/>
        <v/>
      </c>
      <c r="F113" s="85" t="str">
        <f t="shared" si="7"/>
        <v/>
      </c>
      <c r="G113" s="69" t="str">
        <f t="shared" si="8"/>
        <v/>
      </c>
    </row>
    <row r="114" spans="1:7" x14ac:dyDescent="0.25">
      <c r="A114" s="84" t="str">
        <f t="shared" si="9"/>
        <v/>
      </c>
      <c r="B114" s="75" t="str">
        <f t="shared" si="10"/>
        <v/>
      </c>
      <c r="C114" s="69" t="str">
        <f t="shared" si="11"/>
        <v/>
      </c>
      <c r="D114" s="85" t="str">
        <f t="shared" si="12"/>
        <v/>
      </c>
      <c r="E114" s="85" t="str">
        <f t="shared" si="13"/>
        <v/>
      </c>
      <c r="F114" s="85" t="str">
        <f t="shared" si="7"/>
        <v/>
      </c>
      <c r="G114" s="69" t="str">
        <f t="shared" si="8"/>
        <v/>
      </c>
    </row>
    <row r="115" spans="1:7" x14ac:dyDescent="0.25">
      <c r="A115" s="84" t="str">
        <f t="shared" si="9"/>
        <v/>
      </c>
      <c r="B115" s="75" t="str">
        <f t="shared" si="10"/>
        <v/>
      </c>
      <c r="C115" s="69" t="str">
        <f t="shared" si="11"/>
        <v/>
      </c>
      <c r="D115" s="85" t="str">
        <f t="shared" si="12"/>
        <v/>
      </c>
      <c r="E115" s="85" t="str">
        <f t="shared" si="13"/>
        <v/>
      </c>
      <c r="F115" s="85" t="str">
        <f t="shared" si="7"/>
        <v/>
      </c>
      <c r="G115" s="69" t="str">
        <f t="shared" si="8"/>
        <v/>
      </c>
    </row>
    <row r="116" spans="1:7" x14ac:dyDescent="0.25">
      <c r="A116" s="84" t="str">
        <f t="shared" si="9"/>
        <v/>
      </c>
      <c r="B116" s="75" t="str">
        <f t="shared" si="10"/>
        <v/>
      </c>
      <c r="C116" s="69" t="str">
        <f t="shared" si="11"/>
        <v/>
      </c>
      <c r="D116" s="85" t="str">
        <f t="shared" si="12"/>
        <v/>
      </c>
      <c r="E116" s="85" t="str">
        <f t="shared" si="13"/>
        <v/>
      </c>
      <c r="F116" s="85" t="str">
        <f t="shared" si="7"/>
        <v/>
      </c>
      <c r="G116" s="69" t="str">
        <f t="shared" si="8"/>
        <v/>
      </c>
    </row>
    <row r="117" spans="1:7" x14ac:dyDescent="0.25">
      <c r="A117" s="84" t="str">
        <f t="shared" si="9"/>
        <v/>
      </c>
      <c r="B117" s="75" t="str">
        <f t="shared" si="10"/>
        <v/>
      </c>
      <c r="C117" s="69" t="str">
        <f t="shared" si="11"/>
        <v/>
      </c>
      <c r="D117" s="85" t="str">
        <f t="shared" si="12"/>
        <v/>
      </c>
      <c r="E117" s="85" t="str">
        <f t="shared" si="13"/>
        <v/>
      </c>
      <c r="F117" s="85" t="str">
        <f t="shared" si="7"/>
        <v/>
      </c>
      <c r="G117" s="69" t="str">
        <f t="shared" si="8"/>
        <v/>
      </c>
    </row>
    <row r="118" spans="1:7" x14ac:dyDescent="0.25">
      <c r="A118" s="84" t="str">
        <f t="shared" si="9"/>
        <v/>
      </c>
      <c r="B118" s="75" t="str">
        <f t="shared" si="10"/>
        <v/>
      </c>
      <c r="C118" s="69" t="str">
        <f t="shared" si="11"/>
        <v/>
      </c>
      <c r="D118" s="85" t="str">
        <f t="shared" si="12"/>
        <v/>
      </c>
      <c r="E118" s="85" t="str">
        <f t="shared" si="13"/>
        <v/>
      </c>
      <c r="F118" s="85" t="str">
        <f t="shared" si="7"/>
        <v/>
      </c>
      <c r="G118" s="69" t="str">
        <f t="shared" si="8"/>
        <v/>
      </c>
    </row>
    <row r="119" spans="1:7" x14ac:dyDescent="0.25">
      <c r="A119" s="84" t="str">
        <f t="shared" si="9"/>
        <v/>
      </c>
      <c r="B119" s="75" t="str">
        <f t="shared" si="10"/>
        <v/>
      </c>
      <c r="C119" s="69" t="str">
        <f t="shared" si="11"/>
        <v/>
      </c>
      <c r="D119" s="85" t="str">
        <f t="shared" si="12"/>
        <v/>
      </c>
      <c r="E119" s="85" t="str">
        <f t="shared" si="13"/>
        <v/>
      </c>
      <c r="F119" s="85" t="str">
        <f t="shared" si="7"/>
        <v/>
      </c>
      <c r="G119" s="69" t="str">
        <f t="shared" si="8"/>
        <v/>
      </c>
    </row>
    <row r="120" spans="1:7" x14ac:dyDescent="0.25">
      <c r="A120" s="84" t="str">
        <f t="shared" si="9"/>
        <v/>
      </c>
      <c r="B120" s="75" t="str">
        <f t="shared" si="10"/>
        <v/>
      </c>
      <c r="C120" s="69" t="str">
        <f t="shared" si="11"/>
        <v/>
      </c>
      <c r="D120" s="85" t="str">
        <f t="shared" si="12"/>
        <v/>
      </c>
      <c r="E120" s="85" t="str">
        <f t="shared" si="13"/>
        <v/>
      </c>
      <c r="F120" s="85" t="str">
        <f t="shared" si="7"/>
        <v/>
      </c>
      <c r="G120" s="69" t="str">
        <f t="shared" si="8"/>
        <v/>
      </c>
    </row>
    <row r="121" spans="1:7" x14ac:dyDescent="0.25">
      <c r="A121" s="84" t="str">
        <f t="shared" si="9"/>
        <v/>
      </c>
      <c r="B121" s="75" t="str">
        <f t="shared" si="10"/>
        <v/>
      </c>
      <c r="C121" s="69" t="str">
        <f t="shared" si="11"/>
        <v/>
      </c>
      <c r="D121" s="85" t="str">
        <f t="shared" si="12"/>
        <v/>
      </c>
      <c r="E121" s="85" t="str">
        <f t="shared" si="13"/>
        <v/>
      </c>
      <c r="F121" s="85" t="str">
        <f t="shared" si="7"/>
        <v/>
      </c>
      <c r="G121" s="69" t="str">
        <f t="shared" si="8"/>
        <v/>
      </c>
    </row>
    <row r="122" spans="1:7" x14ac:dyDescent="0.25">
      <c r="A122" s="84" t="str">
        <f t="shared" si="9"/>
        <v/>
      </c>
      <c r="B122" s="75" t="str">
        <f t="shared" si="10"/>
        <v/>
      </c>
      <c r="C122" s="69" t="str">
        <f t="shared" si="11"/>
        <v/>
      </c>
      <c r="D122" s="85" t="str">
        <f t="shared" si="12"/>
        <v/>
      </c>
      <c r="E122" s="85" t="str">
        <f t="shared" si="13"/>
        <v/>
      </c>
      <c r="F122" s="85" t="str">
        <f t="shared" si="7"/>
        <v/>
      </c>
      <c r="G122" s="69" t="str">
        <f t="shared" si="8"/>
        <v/>
      </c>
    </row>
    <row r="123" spans="1:7" x14ac:dyDescent="0.25">
      <c r="A123" s="84" t="str">
        <f t="shared" si="9"/>
        <v/>
      </c>
      <c r="B123" s="75" t="str">
        <f t="shared" si="10"/>
        <v/>
      </c>
      <c r="C123" s="69" t="str">
        <f t="shared" si="11"/>
        <v/>
      </c>
      <c r="D123" s="85" t="str">
        <f t="shared" si="12"/>
        <v/>
      </c>
      <c r="E123" s="85" t="str">
        <f t="shared" si="13"/>
        <v/>
      </c>
      <c r="F123" s="85" t="str">
        <f t="shared" si="7"/>
        <v/>
      </c>
      <c r="G123" s="69" t="str">
        <f t="shared" si="8"/>
        <v/>
      </c>
    </row>
    <row r="124" spans="1:7" x14ac:dyDescent="0.25">
      <c r="A124" s="84" t="str">
        <f t="shared" si="9"/>
        <v/>
      </c>
      <c r="B124" s="75" t="str">
        <f t="shared" si="10"/>
        <v/>
      </c>
      <c r="C124" s="69" t="str">
        <f t="shared" si="11"/>
        <v/>
      </c>
      <c r="D124" s="85" t="str">
        <f t="shared" si="12"/>
        <v/>
      </c>
      <c r="E124" s="85" t="str">
        <f t="shared" si="13"/>
        <v/>
      </c>
      <c r="F124" s="85" t="str">
        <f t="shared" si="7"/>
        <v/>
      </c>
      <c r="G124" s="69" t="str">
        <f t="shared" si="8"/>
        <v/>
      </c>
    </row>
    <row r="125" spans="1:7" x14ac:dyDescent="0.25">
      <c r="A125" s="84" t="str">
        <f t="shared" si="9"/>
        <v/>
      </c>
      <c r="B125" s="75" t="str">
        <f t="shared" si="10"/>
        <v/>
      </c>
      <c r="C125" s="69" t="str">
        <f t="shared" si="11"/>
        <v/>
      </c>
      <c r="D125" s="85" t="str">
        <f t="shared" si="12"/>
        <v/>
      </c>
      <c r="E125" s="85" t="str">
        <f t="shared" si="13"/>
        <v/>
      </c>
      <c r="F125" s="85" t="str">
        <f t="shared" si="7"/>
        <v/>
      </c>
      <c r="G125" s="69" t="str">
        <f t="shared" si="8"/>
        <v/>
      </c>
    </row>
    <row r="126" spans="1:7" x14ac:dyDescent="0.25">
      <c r="A126" s="84" t="str">
        <f t="shared" si="9"/>
        <v/>
      </c>
      <c r="B126" s="75" t="str">
        <f t="shared" si="10"/>
        <v/>
      </c>
      <c r="C126" s="69" t="str">
        <f t="shared" si="11"/>
        <v/>
      </c>
      <c r="D126" s="85" t="str">
        <f t="shared" si="12"/>
        <v/>
      </c>
      <c r="E126" s="85" t="str">
        <f t="shared" si="13"/>
        <v/>
      </c>
      <c r="F126" s="85" t="str">
        <f t="shared" si="7"/>
        <v/>
      </c>
      <c r="G126" s="69" t="str">
        <f t="shared" si="8"/>
        <v/>
      </c>
    </row>
    <row r="127" spans="1:7" x14ac:dyDescent="0.25">
      <c r="A127" s="84" t="str">
        <f t="shared" si="9"/>
        <v/>
      </c>
      <c r="B127" s="75" t="str">
        <f t="shared" si="10"/>
        <v/>
      </c>
      <c r="C127" s="69" t="str">
        <f t="shared" si="11"/>
        <v/>
      </c>
      <c r="D127" s="85" t="str">
        <f t="shared" si="12"/>
        <v/>
      </c>
      <c r="E127" s="85" t="str">
        <f t="shared" si="13"/>
        <v/>
      </c>
      <c r="F127" s="85" t="str">
        <f t="shared" si="7"/>
        <v/>
      </c>
      <c r="G127" s="69" t="str">
        <f t="shared" si="8"/>
        <v/>
      </c>
    </row>
    <row r="128" spans="1:7" x14ac:dyDescent="0.25">
      <c r="A128" s="84" t="str">
        <f t="shared" si="9"/>
        <v/>
      </c>
      <c r="B128" s="75" t="str">
        <f t="shared" si="10"/>
        <v/>
      </c>
      <c r="C128" s="69" t="str">
        <f t="shared" si="11"/>
        <v/>
      </c>
      <c r="D128" s="85" t="str">
        <f t="shared" si="12"/>
        <v/>
      </c>
      <c r="E128" s="85" t="str">
        <f t="shared" si="13"/>
        <v/>
      </c>
      <c r="F128" s="85" t="str">
        <f t="shared" si="7"/>
        <v/>
      </c>
      <c r="G128" s="69" t="str">
        <f t="shared" si="8"/>
        <v/>
      </c>
    </row>
    <row r="129" spans="1:7" x14ac:dyDescent="0.25">
      <c r="A129" s="84" t="str">
        <f t="shared" si="9"/>
        <v/>
      </c>
      <c r="B129" s="75" t="str">
        <f t="shared" si="10"/>
        <v/>
      </c>
      <c r="C129" s="69" t="str">
        <f t="shared" si="11"/>
        <v/>
      </c>
      <c r="D129" s="85" t="str">
        <f t="shared" si="12"/>
        <v/>
      </c>
      <c r="E129" s="85" t="str">
        <f t="shared" si="13"/>
        <v/>
      </c>
      <c r="F129" s="85" t="str">
        <f t="shared" si="7"/>
        <v/>
      </c>
      <c r="G129" s="69" t="str">
        <f t="shared" si="8"/>
        <v/>
      </c>
    </row>
    <row r="130" spans="1:7" x14ac:dyDescent="0.25">
      <c r="A130" s="84" t="str">
        <f t="shared" si="9"/>
        <v/>
      </c>
      <c r="B130" s="75" t="str">
        <f t="shared" si="10"/>
        <v/>
      </c>
      <c r="C130" s="69" t="str">
        <f t="shared" si="11"/>
        <v/>
      </c>
      <c r="D130" s="85" t="str">
        <f t="shared" si="12"/>
        <v/>
      </c>
      <c r="E130" s="85" t="str">
        <f t="shared" si="13"/>
        <v/>
      </c>
      <c r="F130" s="85" t="str">
        <f t="shared" si="7"/>
        <v/>
      </c>
      <c r="G130" s="69" t="str">
        <f t="shared" si="8"/>
        <v/>
      </c>
    </row>
    <row r="131" spans="1:7" x14ac:dyDescent="0.25">
      <c r="A131" s="84" t="str">
        <f t="shared" si="9"/>
        <v/>
      </c>
      <c r="B131" s="75" t="str">
        <f t="shared" si="10"/>
        <v/>
      </c>
      <c r="C131" s="69" t="str">
        <f t="shared" si="11"/>
        <v/>
      </c>
      <c r="D131" s="85" t="str">
        <f t="shared" si="12"/>
        <v/>
      </c>
      <c r="E131" s="85" t="str">
        <f t="shared" si="13"/>
        <v/>
      </c>
      <c r="F131" s="85" t="str">
        <f t="shared" si="7"/>
        <v/>
      </c>
      <c r="G131" s="69" t="str">
        <f t="shared" si="8"/>
        <v/>
      </c>
    </row>
    <row r="132" spans="1:7" x14ac:dyDescent="0.25">
      <c r="A132" s="84" t="str">
        <f t="shared" si="9"/>
        <v/>
      </c>
      <c r="B132" s="75" t="str">
        <f t="shared" si="10"/>
        <v/>
      </c>
      <c r="C132" s="69" t="str">
        <f t="shared" si="11"/>
        <v/>
      </c>
      <c r="D132" s="85" t="str">
        <f t="shared" si="12"/>
        <v/>
      </c>
      <c r="E132" s="85" t="str">
        <f t="shared" si="13"/>
        <v/>
      </c>
      <c r="F132" s="85" t="str">
        <f t="shared" si="7"/>
        <v/>
      </c>
      <c r="G132" s="69" t="str">
        <f t="shared" si="8"/>
        <v/>
      </c>
    </row>
    <row r="133" spans="1:7" x14ac:dyDescent="0.25">
      <c r="A133" s="84" t="str">
        <f t="shared" si="9"/>
        <v/>
      </c>
      <c r="B133" s="75" t="str">
        <f t="shared" si="10"/>
        <v/>
      </c>
      <c r="C133" s="69" t="str">
        <f t="shared" si="11"/>
        <v/>
      </c>
      <c r="D133" s="85" t="str">
        <f t="shared" si="12"/>
        <v/>
      </c>
      <c r="E133" s="85" t="str">
        <f t="shared" si="13"/>
        <v/>
      </c>
      <c r="F133" s="85" t="str">
        <f t="shared" si="7"/>
        <v/>
      </c>
      <c r="G133" s="69" t="str">
        <f t="shared" si="8"/>
        <v/>
      </c>
    </row>
    <row r="134" spans="1:7" x14ac:dyDescent="0.25">
      <c r="A134" s="84" t="str">
        <f t="shared" si="9"/>
        <v/>
      </c>
      <c r="B134" s="75" t="str">
        <f t="shared" si="10"/>
        <v/>
      </c>
      <c r="C134" s="69" t="str">
        <f t="shared" si="11"/>
        <v/>
      </c>
      <c r="D134" s="85" t="str">
        <f t="shared" si="12"/>
        <v/>
      </c>
      <c r="E134" s="85" t="str">
        <f t="shared" si="13"/>
        <v/>
      </c>
      <c r="F134" s="85" t="str">
        <f t="shared" si="7"/>
        <v/>
      </c>
      <c r="G134" s="69" t="str">
        <f t="shared" si="8"/>
        <v/>
      </c>
    </row>
    <row r="135" spans="1:7" x14ac:dyDescent="0.25">
      <c r="A135" s="84" t="str">
        <f t="shared" si="9"/>
        <v/>
      </c>
      <c r="B135" s="75" t="str">
        <f t="shared" si="10"/>
        <v/>
      </c>
      <c r="C135" s="69" t="str">
        <f t="shared" si="11"/>
        <v/>
      </c>
      <c r="D135" s="85" t="str">
        <f t="shared" si="12"/>
        <v/>
      </c>
      <c r="E135" s="85" t="str">
        <f t="shared" si="13"/>
        <v/>
      </c>
      <c r="F135" s="85" t="str">
        <f t="shared" si="7"/>
        <v/>
      </c>
      <c r="G135" s="69" t="str">
        <f t="shared" si="8"/>
        <v/>
      </c>
    </row>
    <row r="136" spans="1:7" x14ac:dyDescent="0.25">
      <c r="A136" s="84" t="str">
        <f t="shared" si="9"/>
        <v/>
      </c>
      <c r="B136" s="75" t="str">
        <f t="shared" si="10"/>
        <v/>
      </c>
      <c r="C136" s="69" t="str">
        <f t="shared" si="11"/>
        <v/>
      </c>
      <c r="D136" s="85" t="str">
        <f t="shared" si="12"/>
        <v/>
      </c>
      <c r="E136" s="85" t="str">
        <f t="shared" si="13"/>
        <v/>
      </c>
      <c r="F136" s="85" t="str">
        <f t="shared" si="7"/>
        <v/>
      </c>
      <c r="G136" s="69" t="str">
        <f t="shared" si="8"/>
        <v/>
      </c>
    </row>
    <row r="137" spans="1:7" x14ac:dyDescent="0.25">
      <c r="A137" s="84" t="str">
        <f t="shared" si="9"/>
        <v/>
      </c>
      <c r="B137" s="75" t="str">
        <f t="shared" si="10"/>
        <v/>
      </c>
      <c r="C137" s="69" t="str">
        <f t="shared" si="11"/>
        <v/>
      </c>
      <c r="D137" s="85" t="str">
        <f t="shared" si="12"/>
        <v/>
      </c>
      <c r="E137" s="85" t="str">
        <f t="shared" si="13"/>
        <v/>
      </c>
      <c r="F137" s="85" t="str">
        <f t="shared" si="7"/>
        <v/>
      </c>
      <c r="G137" s="69" t="str">
        <f t="shared" si="8"/>
        <v/>
      </c>
    </row>
    <row r="138" spans="1:7" x14ac:dyDescent="0.25">
      <c r="A138" s="84" t="str">
        <f t="shared" si="9"/>
        <v/>
      </c>
      <c r="B138" s="75" t="str">
        <f t="shared" si="10"/>
        <v/>
      </c>
      <c r="C138" s="69" t="str">
        <f t="shared" si="11"/>
        <v/>
      </c>
      <c r="D138" s="85" t="str">
        <f t="shared" si="12"/>
        <v/>
      </c>
      <c r="E138" s="85" t="str">
        <f t="shared" si="13"/>
        <v/>
      </c>
      <c r="F138" s="85" t="str">
        <f t="shared" si="7"/>
        <v/>
      </c>
      <c r="G138" s="69" t="str">
        <f t="shared" si="8"/>
        <v/>
      </c>
    </row>
    <row r="139" spans="1:7" x14ac:dyDescent="0.25">
      <c r="A139" s="84" t="str">
        <f t="shared" si="9"/>
        <v/>
      </c>
      <c r="B139" s="75" t="str">
        <f t="shared" si="10"/>
        <v/>
      </c>
      <c r="C139" s="69" t="str">
        <f t="shared" si="11"/>
        <v/>
      </c>
      <c r="D139" s="85" t="str">
        <f t="shared" si="12"/>
        <v/>
      </c>
      <c r="E139" s="85" t="str">
        <f t="shared" si="13"/>
        <v/>
      </c>
      <c r="F139" s="85" t="str">
        <f t="shared" si="7"/>
        <v/>
      </c>
      <c r="G139" s="69" t="str">
        <f t="shared" si="8"/>
        <v/>
      </c>
    </row>
    <row r="140" spans="1:7" x14ac:dyDescent="0.25">
      <c r="A140" s="84" t="str">
        <f t="shared" si="9"/>
        <v/>
      </c>
      <c r="B140" s="75" t="str">
        <f t="shared" si="10"/>
        <v/>
      </c>
      <c r="C140" s="69" t="str">
        <f t="shared" si="11"/>
        <v/>
      </c>
      <c r="D140" s="85" t="str">
        <f t="shared" si="12"/>
        <v/>
      </c>
      <c r="E140" s="85" t="str">
        <f t="shared" si="13"/>
        <v/>
      </c>
      <c r="F140" s="85" t="str">
        <f t="shared" si="7"/>
        <v/>
      </c>
      <c r="G140" s="69" t="str">
        <f t="shared" si="8"/>
        <v/>
      </c>
    </row>
    <row r="141" spans="1:7" x14ac:dyDescent="0.25">
      <c r="A141" s="84" t="str">
        <f t="shared" si="9"/>
        <v/>
      </c>
      <c r="B141" s="75" t="str">
        <f t="shared" si="10"/>
        <v/>
      </c>
      <c r="C141" s="69" t="str">
        <f t="shared" si="11"/>
        <v/>
      </c>
      <c r="D141" s="85" t="str">
        <f t="shared" si="12"/>
        <v/>
      </c>
      <c r="E141" s="85" t="str">
        <f t="shared" si="13"/>
        <v/>
      </c>
      <c r="F141" s="85" t="str">
        <f t="shared" si="7"/>
        <v/>
      </c>
      <c r="G141" s="69" t="str">
        <f t="shared" si="8"/>
        <v/>
      </c>
    </row>
    <row r="142" spans="1:7" x14ac:dyDescent="0.25">
      <c r="A142" s="84" t="str">
        <f t="shared" si="9"/>
        <v/>
      </c>
      <c r="B142" s="75" t="str">
        <f t="shared" si="10"/>
        <v/>
      </c>
      <c r="C142" s="69" t="str">
        <f t="shared" si="11"/>
        <v/>
      </c>
      <c r="D142" s="85" t="str">
        <f t="shared" si="12"/>
        <v/>
      </c>
      <c r="E142" s="85" t="str">
        <f t="shared" si="13"/>
        <v/>
      </c>
      <c r="F142" s="85" t="str">
        <f t="shared" si="7"/>
        <v/>
      </c>
      <c r="G142" s="69" t="str">
        <f t="shared" si="8"/>
        <v/>
      </c>
    </row>
    <row r="143" spans="1:7" x14ac:dyDescent="0.25">
      <c r="A143" s="84" t="str">
        <f t="shared" si="9"/>
        <v/>
      </c>
      <c r="B143" s="75" t="str">
        <f t="shared" si="10"/>
        <v/>
      </c>
      <c r="C143" s="69" t="str">
        <f t="shared" si="11"/>
        <v/>
      </c>
      <c r="D143" s="85" t="str">
        <f t="shared" si="12"/>
        <v/>
      </c>
      <c r="E143" s="85" t="str">
        <f t="shared" si="13"/>
        <v/>
      </c>
      <c r="F143" s="85" t="str">
        <f t="shared" si="7"/>
        <v/>
      </c>
      <c r="G143" s="69" t="str">
        <f t="shared" si="8"/>
        <v/>
      </c>
    </row>
    <row r="144" spans="1:7" x14ac:dyDescent="0.25">
      <c r="A144" s="84" t="str">
        <f t="shared" si="9"/>
        <v/>
      </c>
      <c r="B144" s="75" t="str">
        <f t="shared" si="10"/>
        <v/>
      </c>
      <c r="C144" s="69" t="str">
        <f t="shared" si="11"/>
        <v/>
      </c>
      <c r="D144" s="85" t="str">
        <f t="shared" si="12"/>
        <v/>
      </c>
      <c r="E144" s="85" t="str">
        <f t="shared" si="13"/>
        <v/>
      </c>
      <c r="F144" s="85" t="str">
        <f t="shared" ref="F144:F207" si="14">IF(B144="","",SUM(D144:E144))</f>
        <v/>
      </c>
      <c r="G144" s="69" t="str">
        <f t="shared" ref="G144:G207" si="15">IF(B144="","",SUM(C144)-SUM(E144))</f>
        <v/>
      </c>
    </row>
    <row r="145" spans="1:7" x14ac:dyDescent="0.25">
      <c r="A145" s="84" t="str">
        <f t="shared" ref="A145:A208" si="16">IF(B145="","",EDATE(A144,1))</f>
        <v/>
      </c>
      <c r="B145" s="75" t="str">
        <f t="shared" ref="B145:B208" si="17">IF(B144="","",IF(SUM(B144)+1&lt;=$E$7,SUM(B144)+1,""))</f>
        <v/>
      </c>
      <c r="C145" s="69" t="str">
        <f t="shared" ref="C145:C208" si="18">IF(B145="","",G144)</f>
        <v/>
      </c>
      <c r="D145" s="85" t="str">
        <f t="shared" ref="D145:D208" si="19">IF(B145="","",IPMT($E$11/12,B145,$E$7,-$E$8,$E$9,0))</f>
        <v/>
      </c>
      <c r="E145" s="85" t="str">
        <f t="shared" ref="E145:E208" si="20">IF(B145="","",PPMT($E$11/12,B145,$E$7,-$E$8,$E$9,0))</f>
        <v/>
      </c>
      <c r="F145" s="85" t="str">
        <f t="shared" si="14"/>
        <v/>
      </c>
      <c r="G145" s="69" t="str">
        <f t="shared" si="15"/>
        <v/>
      </c>
    </row>
    <row r="146" spans="1:7" x14ac:dyDescent="0.25">
      <c r="A146" s="84" t="str">
        <f t="shared" si="16"/>
        <v/>
      </c>
      <c r="B146" s="75" t="str">
        <f t="shared" si="17"/>
        <v/>
      </c>
      <c r="C146" s="69" t="str">
        <f t="shared" si="18"/>
        <v/>
      </c>
      <c r="D146" s="85" t="str">
        <f t="shared" si="19"/>
        <v/>
      </c>
      <c r="E146" s="85" t="str">
        <f t="shared" si="20"/>
        <v/>
      </c>
      <c r="F146" s="85" t="str">
        <f t="shared" si="14"/>
        <v/>
      </c>
      <c r="G146" s="69" t="str">
        <f t="shared" si="15"/>
        <v/>
      </c>
    </row>
    <row r="147" spans="1:7" x14ac:dyDescent="0.25">
      <c r="A147" s="84" t="str">
        <f t="shared" si="16"/>
        <v/>
      </c>
      <c r="B147" s="75" t="str">
        <f t="shared" si="17"/>
        <v/>
      </c>
      <c r="C147" s="69" t="str">
        <f t="shared" si="18"/>
        <v/>
      </c>
      <c r="D147" s="85" t="str">
        <f t="shared" si="19"/>
        <v/>
      </c>
      <c r="E147" s="85" t="str">
        <f t="shared" si="20"/>
        <v/>
      </c>
      <c r="F147" s="85" t="str">
        <f t="shared" si="14"/>
        <v/>
      </c>
      <c r="G147" s="69" t="str">
        <f t="shared" si="15"/>
        <v/>
      </c>
    </row>
    <row r="148" spans="1:7" x14ac:dyDescent="0.25">
      <c r="A148" s="84" t="str">
        <f t="shared" si="16"/>
        <v/>
      </c>
      <c r="B148" s="75" t="str">
        <f t="shared" si="17"/>
        <v/>
      </c>
      <c r="C148" s="69" t="str">
        <f t="shared" si="18"/>
        <v/>
      </c>
      <c r="D148" s="85" t="str">
        <f t="shared" si="19"/>
        <v/>
      </c>
      <c r="E148" s="85" t="str">
        <f t="shared" si="20"/>
        <v/>
      </c>
      <c r="F148" s="85" t="str">
        <f t="shared" si="14"/>
        <v/>
      </c>
      <c r="G148" s="69" t="str">
        <f t="shared" si="15"/>
        <v/>
      </c>
    </row>
    <row r="149" spans="1:7" x14ac:dyDescent="0.25">
      <c r="A149" s="84" t="str">
        <f t="shared" si="16"/>
        <v/>
      </c>
      <c r="B149" s="75" t="str">
        <f t="shared" si="17"/>
        <v/>
      </c>
      <c r="C149" s="69" t="str">
        <f t="shared" si="18"/>
        <v/>
      </c>
      <c r="D149" s="85" t="str">
        <f t="shared" si="19"/>
        <v/>
      </c>
      <c r="E149" s="85" t="str">
        <f t="shared" si="20"/>
        <v/>
      </c>
      <c r="F149" s="85" t="str">
        <f t="shared" si="14"/>
        <v/>
      </c>
      <c r="G149" s="69" t="str">
        <f t="shared" si="15"/>
        <v/>
      </c>
    </row>
    <row r="150" spans="1:7" x14ac:dyDescent="0.25">
      <c r="A150" s="84" t="str">
        <f t="shared" si="16"/>
        <v/>
      </c>
      <c r="B150" s="75" t="str">
        <f t="shared" si="17"/>
        <v/>
      </c>
      <c r="C150" s="69" t="str">
        <f t="shared" si="18"/>
        <v/>
      </c>
      <c r="D150" s="85" t="str">
        <f t="shared" si="19"/>
        <v/>
      </c>
      <c r="E150" s="85" t="str">
        <f t="shared" si="20"/>
        <v/>
      </c>
      <c r="F150" s="85" t="str">
        <f t="shared" si="14"/>
        <v/>
      </c>
      <c r="G150" s="69" t="str">
        <f t="shared" si="15"/>
        <v/>
      </c>
    </row>
    <row r="151" spans="1:7" x14ac:dyDescent="0.25">
      <c r="A151" s="84" t="str">
        <f t="shared" si="16"/>
        <v/>
      </c>
      <c r="B151" s="75" t="str">
        <f t="shared" si="17"/>
        <v/>
      </c>
      <c r="C151" s="69" t="str">
        <f t="shared" si="18"/>
        <v/>
      </c>
      <c r="D151" s="85" t="str">
        <f t="shared" si="19"/>
        <v/>
      </c>
      <c r="E151" s="85" t="str">
        <f t="shared" si="20"/>
        <v/>
      </c>
      <c r="F151" s="85" t="str">
        <f t="shared" si="14"/>
        <v/>
      </c>
      <c r="G151" s="69" t="str">
        <f t="shared" si="15"/>
        <v/>
      </c>
    </row>
    <row r="152" spans="1:7" x14ac:dyDescent="0.25">
      <c r="A152" s="84" t="str">
        <f t="shared" si="16"/>
        <v/>
      </c>
      <c r="B152" s="75" t="str">
        <f t="shared" si="17"/>
        <v/>
      </c>
      <c r="C152" s="69" t="str">
        <f t="shared" si="18"/>
        <v/>
      </c>
      <c r="D152" s="85" t="str">
        <f t="shared" si="19"/>
        <v/>
      </c>
      <c r="E152" s="85" t="str">
        <f t="shared" si="20"/>
        <v/>
      </c>
      <c r="F152" s="85" t="str">
        <f t="shared" si="14"/>
        <v/>
      </c>
      <c r="G152" s="69" t="str">
        <f t="shared" si="15"/>
        <v/>
      </c>
    </row>
    <row r="153" spans="1:7" x14ac:dyDescent="0.25">
      <c r="A153" s="84" t="str">
        <f t="shared" si="16"/>
        <v/>
      </c>
      <c r="B153" s="75" t="str">
        <f t="shared" si="17"/>
        <v/>
      </c>
      <c r="C153" s="69" t="str">
        <f t="shared" si="18"/>
        <v/>
      </c>
      <c r="D153" s="85" t="str">
        <f t="shared" si="19"/>
        <v/>
      </c>
      <c r="E153" s="85" t="str">
        <f t="shared" si="20"/>
        <v/>
      </c>
      <c r="F153" s="85" t="str">
        <f t="shared" si="14"/>
        <v/>
      </c>
      <c r="G153" s="69" t="str">
        <f t="shared" si="15"/>
        <v/>
      </c>
    </row>
    <row r="154" spans="1:7" x14ac:dyDescent="0.25">
      <c r="A154" s="84" t="str">
        <f t="shared" si="16"/>
        <v/>
      </c>
      <c r="B154" s="75" t="str">
        <f t="shared" si="17"/>
        <v/>
      </c>
      <c r="C154" s="69" t="str">
        <f t="shared" si="18"/>
        <v/>
      </c>
      <c r="D154" s="85" t="str">
        <f t="shared" si="19"/>
        <v/>
      </c>
      <c r="E154" s="85" t="str">
        <f t="shared" si="20"/>
        <v/>
      </c>
      <c r="F154" s="85" t="str">
        <f t="shared" si="14"/>
        <v/>
      </c>
      <c r="G154" s="69" t="str">
        <f t="shared" si="15"/>
        <v/>
      </c>
    </row>
    <row r="155" spans="1:7" x14ac:dyDescent="0.25">
      <c r="A155" s="84" t="str">
        <f t="shared" si="16"/>
        <v/>
      </c>
      <c r="B155" s="75" t="str">
        <f t="shared" si="17"/>
        <v/>
      </c>
      <c r="C155" s="69" t="str">
        <f t="shared" si="18"/>
        <v/>
      </c>
      <c r="D155" s="85" t="str">
        <f t="shared" si="19"/>
        <v/>
      </c>
      <c r="E155" s="85" t="str">
        <f t="shared" si="20"/>
        <v/>
      </c>
      <c r="F155" s="85" t="str">
        <f t="shared" si="14"/>
        <v/>
      </c>
      <c r="G155" s="69" t="str">
        <f t="shared" si="15"/>
        <v/>
      </c>
    </row>
    <row r="156" spans="1:7" x14ac:dyDescent="0.25">
      <c r="A156" s="84" t="str">
        <f t="shared" si="16"/>
        <v/>
      </c>
      <c r="B156" s="75" t="str">
        <f t="shared" si="17"/>
        <v/>
      </c>
      <c r="C156" s="69" t="str">
        <f t="shared" si="18"/>
        <v/>
      </c>
      <c r="D156" s="85" t="str">
        <f t="shared" si="19"/>
        <v/>
      </c>
      <c r="E156" s="85" t="str">
        <f t="shared" si="20"/>
        <v/>
      </c>
      <c r="F156" s="85" t="str">
        <f t="shared" si="14"/>
        <v/>
      </c>
      <c r="G156" s="69" t="str">
        <f t="shared" si="15"/>
        <v/>
      </c>
    </row>
    <row r="157" spans="1:7" x14ac:dyDescent="0.25">
      <c r="A157" s="84" t="str">
        <f t="shared" si="16"/>
        <v/>
      </c>
      <c r="B157" s="75" t="str">
        <f t="shared" si="17"/>
        <v/>
      </c>
      <c r="C157" s="69" t="str">
        <f t="shared" si="18"/>
        <v/>
      </c>
      <c r="D157" s="85" t="str">
        <f t="shared" si="19"/>
        <v/>
      </c>
      <c r="E157" s="85" t="str">
        <f t="shared" si="20"/>
        <v/>
      </c>
      <c r="F157" s="85" t="str">
        <f t="shared" si="14"/>
        <v/>
      </c>
      <c r="G157" s="69" t="str">
        <f t="shared" si="15"/>
        <v/>
      </c>
    </row>
    <row r="158" spans="1:7" x14ac:dyDescent="0.25">
      <c r="A158" s="84" t="str">
        <f t="shared" si="16"/>
        <v/>
      </c>
      <c r="B158" s="75" t="str">
        <f t="shared" si="17"/>
        <v/>
      </c>
      <c r="C158" s="69" t="str">
        <f t="shared" si="18"/>
        <v/>
      </c>
      <c r="D158" s="85" t="str">
        <f t="shared" si="19"/>
        <v/>
      </c>
      <c r="E158" s="85" t="str">
        <f t="shared" si="20"/>
        <v/>
      </c>
      <c r="F158" s="85" t="str">
        <f t="shared" si="14"/>
        <v/>
      </c>
      <c r="G158" s="69" t="str">
        <f t="shared" si="15"/>
        <v/>
      </c>
    </row>
    <row r="159" spans="1:7" x14ac:dyDescent="0.25">
      <c r="A159" s="84" t="str">
        <f t="shared" si="16"/>
        <v/>
      </c>
      <c r="B159" s="75" t="str">
        <f t="shared" si="17"/>
        <v/>
      </c>
      <c r="C159" s="69" t="str">
        <f t="shared" si="18"/>
        <v/>
      </c>
      <c r="D159" s="85" t="str">
        <f t="shared" si="19"/>
        <v/>
      </c>
      <c r="E159" s="85" t="str">
        <f t="shared" si="20"/>
        <v/>
      </c>
      <c r="F159" s="85" t="str">
        <f t="shared" si="14"/>
        <v/>
      </c>
      <c r="G159" s="69" t="str">
        <f t="shared" si="15"/>
        <v/>
      </c>
    </row>
    <row r="160" spans="1:7" x14ac:dyDescent="0.25">
      <c r="A160" s="84" t="str">
        <f t="shared" si="16"/>
        <v/>
      </c>
      <c r="B160" s="75" t="str">
        <f t="shared" si="17"/>
        <v/>
      </c>
      <c r="C160" s="69" t="str">
        <f t="shared" si="18"/>
        <v/>
      </c>
      <c r="D160" s="85" t="str">
        <f t="shared" si="19"/>
        <v/>
      </c>
      <c r="E160" s="85" t="str">
        <f t="shared" si="20"/>
        <v/>
      </c>
      <c r="F160" s="85" t="str">
        <f t="shared" si="14"/>
        <v/>
      </c>
      <c r="G160" s="69" t="str">
        <f t="shared" si="15"/>
        <v/>
      </c>
    </row>
    <row r="161" spans="1:7" x14ac:dyDescent="0.25">
      <c r="A161" s="84" t="str">
        <f t="shared" si="16"/>
        <v/>
      </c>
      <c r="B161" s="75" t="str">
        <f t="shared" si="17"/>
        <v/>
      </c>
      <c r="C161" s="69" t="str">
        <f t="shared" si="18"/>
        <v/>
      </c>
      <c r="D161" s="85" t="str">
        <f t="shared" si="19"/>
        <v/>
      </c>
      <c r="E161" s="85" t="str">
        <f t="shared" si="20"/>
        <v/>
      </c>
      <c r="F161" s="85" t="str">
        <f t="shared" si="14"/>
        <v/>
      </c>
      <c r="G161" s="69" t="str">
        <f t="shared" si="15"/>
        <v/>
      </c>
    </row>
    <row r="162" spans="1:7" x14ac:dyDescent="0.25">
      <c r="A162" s="84" t="str">
        <f t="shared" si="16"/>
        <v/>
      </c>
      <c r="B162" s="75" t="str">
        <f t="shared" si="17"/>
        <v/>
      </c>
      <c r="C162" s="69" t="str">
        <f t="shared" si="18"/>
        <v/>
      </c>
      <c r="D162" s="85" t="str">
        <f t="shared" si="19"/>
        <v/>
      </c>
      <c r="E162" s="85" t="str">
        <f t="shared" si="20"/>
        <v/>
      </c>
      <c r="F162" s="85" t="str">
        <f t="shared" si="14"/>
        <v/>
      </c>
      <c r="G162" s="69" t="str">
        <f t="shared" si="15"/>
        <v/>
      </c>
    </row>
    <row r="163" spans="1:7" x14ac:dyDescent="0.25">
      <c r="A163" s="84" t="str">
        <f t="shared" si="16"/>
        <v/>
      </c>
      <c r="B163" s="75" t="str">
        <f t="shared" si="17"/>
        <v/>
      </c>
      <c r="C163" s="69" t="str">
        <f t="shared" si="18"/>
        <v/>
      </c>
      <c r="D163" s="85" t="str">
        <f t="shared" si="19"/>
        <v/>
      </c>
      <c r="E163" s="85" t="str">
        <f t="shared" si="20"/>
        <v/>
      </c>
      <c r="F163" s="85" t="str">
        <f t="shared" si="14"/>
        <v/>
      </c>
      <c r="G163" s="69" t="str">
        <f t="shared" si="15"/>
        <v/>
      </c>
    </row>
    <row r="164" spans="1:7" x14ac:dyDescent="0.25">
      <c r="A164" s="84" t="str">
        <f t="shared" si="16"/>
        <v/>
      </c>
      <c r="B164" s="75" t="str">
        <f t="shared" si="17"/>
        <v/>
      </c>
      <c r="C164" s="69" t="str">
        <f t="shared" si="18"/>
        <v/>
      </c>
      <c r="D164" s="85" t="str">
        <f t="shared" si="19"/>
        <v/>
      </c>
      <c r="E164" s="85" t="str">
        <f t="shared" si="20"/>
        <v/>
      </c>
      <c r="F164" s="85" t="str">
        <f t="shared" si="14"/>
        <v/>
      </c>
      <c r="G164" s="69" t="str">
        <f t="shared" si="15"/>
        <v/>
      </c>
    </row>
    <row r="165" spans="1:7" x14ac:dyDescent="0.25">
      <c r="A165" s="84" t="str">
        <f t="shared" si="16"/>
        <v/>
      </c>
      <c r="B165" s="75" t="str">
        <f t="shared" si="17"/>
        <v/>
      </c>
      <c r="C165" s="69" t="str">
        <f t="shared" si="18"/>
        <v/>
      </c>
      <c r="D165" s="85" t="str">
        <f t="shared" si="19"/>
        <v/>
      </c>
      <c r="E165" s="85" t="str">
        <f t="shared" si="20"/>
        <v/>
      </c>
      <c r="F165" s="85" t="str">
        <f t="shared" si="14"/>
        <v/>
      </c>
      <c r="G165" s="69" t="str">
        <f t="shared" si="15"/>
        <v/>
      </c>
    </row>
    <row r="166" spans="1:7" x14ac:dyDescent="0.25">
      <c r="A166" s="84" t="str">
        <f t="shared" si="16"/>
        <v/>
      </c>
      <c r="B166" s="75" t="str">
        <f t="shared" si="17"/>
        <v/>
      </c>
      <c r="C166" s="69" t="str">
        <f t="shared" si="18"/>
        <v/>
      </c>
      <c r="D166" s="85" t="str">
        <f t="shared" si="19"/>
        <v/>
      </c>
      <c r="E166" s="85" t="str">
        <f t="shared" si="20"/>
        <v/>
      </c>
      <c r="F166" s="85" t="str">
        <f t="shared" si="14"/>
        <v/>
      </c>
      <c r="G166" s="69" t="str">
        <f t="shared" si="15"/>
        <v/>
      </c>
    </row>
    <row r="167" spans="1:7" x14ac:dyDescent="0.25">
      <c r="A167" s="84" t="str">
        <f t="shared" si="16"/>
        <v/>
      </c>
      <c r="B167" s="75" t="str">
        <f t="shared" si="17"/>
        <v/>
      </c>
      <c r="C167" s="69" t="str">
        <f t="shared" si="18"/>
        <v/>
      </c>
      <c r="D167" s="85" t="str">
        <f t="shared" si="19"/>
        <v/>
      </c>
      <c r="E167" s="85" t="str">
        <f t="shared" si="20"/>
        <v/>
      </c>
      <c r="F167" s="85" t="str">
        <f t="shared" si="14"/>
        <v/>
      </c>
      <c r="G167" s="69" t="str">
        <f t="shared" si="15"/>
        <v/>
      </c>
    </row>
    <row r="168" spans="1:7" x14ac:dyDescent="0.25">
      <c r="A168" s="84" t="str">
        <f t="shared" si="16"/>
        <v/>
      </c>
      <c r="B168" s="75" t="str">
        <f t="shared" si="17"/>
        <v/>
      </c>
      <c r="C168" s="69" t="str">
        <f t="shared" si="18"/>
        <v/>
      </c>
      <c r="D168" s="85" t="str">
        <f t="shared" si="19"/>
        <v/>
      </c>
      <c r="E168" s="85" t="str">
        <f t="shared" si="20"/>
        <v/>
      </c>
      <c r="F168" s="85" t="str">
        <f t="shared" si="14"/>
        <v/>
      </c>
      <c r="G168" s="69" t="str">
        <f t="shared" si="15"/>
        <v/>
      </c>
    </row>
    <row r="169" spans="1:7" x14ac:dyDescent="0.25">
      <c r="A169" s="84" t="str">
        <f t="shared" si="16"/>
        <v/>
      </c>
      <c r="B169" s="75" t="str">
        <f t="shared" si="17"/>
        <v/>
      </c>
      <c r="C169" s="69" t="str">
        <f t="shared" si="18"/>
        <v/>
      </c>
      <c r="D169" s="85" t="str">
        <f t="shared" si="19"/>
        <v/>
      </c>
      <c r="E169" s="85" t="str">
        <f t="shared" si="20"/>
        <v/>
      </c>
      <c r="F169" s="85" t="str">
        <f t="shared" si="14"/>
        <v/>
      </c>
      <c r="G169" s="69" t="str">
        <f t="shared" si="15"/>
        <v/>
      </c>
    </row>
    <row r="170" spans="1:7" x14ac:dyDescent="0.25">
      <c r="A170" s="84" t="str">
        <f t="shared" si="16"/>
        <v/>
      </c>
      <c r="B170" s="75" t="str">
        <f t="shared" si="17"/>
        <v/>
      </c>
      <c r="C170" s="69" t="str">
        <f t="shared" si="18"/>
        <v/>
      </c>
      <c r="D170" s="85" t="str">
        <f t="shared" si="19"/>
        <v/>
      </c>
      <c r="E170" s="85" t="str">
        <f t="shared" si="20"/>
        <v/>
      </c>
      <c r="F170" s="85" t="str">
        <f t="shared" si="14"/>
        <v/>
      </c>
      <c r="G170" s="69" t="str">
        <f t="shared" si="15"/>
        <v/>
      </c>
    </row>
    <row r="171" spans="1:7" x14ac:dyDescent="0.25">
      <c r="A171" s="84" t="str">
        <f t="shared" si="16"/>
        <v/>
      </c>
      <c r="B171" s="75" t="str">
        <f t="shared" si="17"/>
        <v/>
      </c>
      <c r="C171" s="69" t="str">
        <f t="shared" si="18"/>
        <v/>
      </c>
      <c r="D171" s="85" t="str">
        <f t="shared" si="19"/>
        <v/>
      </c>
      <c r="E171" s="85" t="str">
        <f t="shared" si="20"/>
        <v/>
      </c>
      <c r="F171" s="85" t="str">
        <f t="shared" si="14"/>
        <v/>
      </c>
      <c r="G171" s="69" t="str">
        <f t="shared" si="15"/>
        <v/>
      </c>
    </row>
    <row r="172" spans="1:7" x14ac:dyDescent="0.25">
      <c r="A172" s="84" t="str">
        <f t="shared" si="16"/>
        <v/>
      </c>
      <c r="B172" s="75" t="str">
        <f t="shared" si="17"/>
        <v/>
      </c>
      <c r="C172" s="69" t="str">
        <f t="shared" si="18"/>
        <v/>
      </c>
      <c r="D172" s="85" t="str">
        <f t="shared" si="19"/>
        <v/>
      </c>
      <c r="E172" s="85" t="str">
        <f t="shared" si="20"/>
        <v/>
      </c>
      <c r="F172" s="85" t="str">
        <f t="shared" si="14"/>
        <v/>
      </c>
      <c r="G172" s="69" t="str">
        <f t="shared" si="15"/>
        <v/>
      </c>
    </row>
    <row r="173" spans="1:7" x14ac:dyDescent="0.25">
      <c r="A173" s="84" t="str">
        <f t="shared" si="16"/>
        <v/>
      </c>
      <c r="B173" s="75" t="str">
        <f t="shared" si="17"/>
        <v/>
      </c>
      <c r="C173" s="69" t="str">
        <f t="shared" si="18"/>
        <v/>
      </c>
      <c r="D173" s="85" t="str">
        <f t="shared" si="19"/>
        <v/>
      </c>
      <c r="E173" s="85" t="str">
        <f t="shared" si="20"/>
        <v/>
      </c>
      <c r="F173" s="85" t="str">
        <f t="shared" si="14"/>
        <v/>
      </c>
      <c r="G173" s="69" t="str">
        <f t="shared" si="15"/>
        <v/>
      </c>
    </row>
    <row r="174" spans="1:7" x14ac:dyDescent="0.25">
      <c r="A174" s="84" t="str">
        <f t="shared" si="16"/>
        <v/>
      </c>
      <c r="B174" s="75" t="str">
        <f t="shared" si="17"/>
        <v/>
      </c>
      <c r="C174" s="69" t="str">
        <f t="shared" si="18"/>
        <v/>
      </c>
      <c r="D174" s="85" t="str">
        <f t="shared" si="19"/>
        <v/>
      </c>
      <c r="E174" s="85" t="str">
        <f t="shared" si="20"/>
        <v/>
      </c>
      <c r="F174" s="85" t="str">
        <f t="shared" si="14"/>
        <v/>
      </c>
      <c r="G174" s="69" t="str">
        <f t="shared" si="15"/>
        <v/>
      </c>
    </row>
    <row r="175" spans="1:7" x14ac:dyDescent="0.25">
      <c r="A175" s="84" t="str">
        <f t="shared" si="16"/>
        <v/>
      </c>
      <c r="B175" s="75" t="str">
        <f t="shared" si="17"/>
        <v/>
      </c>
      <c r="C175" s="69" t="str">
        <f t="shared" si="18"/>
        <v/>
      </c>
      <c r="D175" s="85" t="str">
        <f t="shared" si="19"/>
        <v/>
      </c>
      <c r="E175" s="85" t="str">
        <f t="shared" si="20"/>
        <v/>
      </c>
      <c r="F175" s="85" t="str">
        <f t="shared" si="14"/>
        <v/>
      </c>
      <c r="G175" s="69" t="str">
        <f t="shared" si="15"/>
        <v/>
      </c>
    </row>
    <row r="176" spans="1:7" x14ac:dyDescent="0.25">
      <c r="A176" s="84" t="str">
        <f t="shared" si="16"/>
        <v/>
      </c>
      <c r="B176" s="75" t="str">
        <f t="shared" si="17"/>
        <v/>
      </c>
      <c r="C176" s="69" t="str">
        <f t="shared" si="18"/>
        <v/>
      </c>
      <c r="D176" s="85" t="str">
        <f t="shared" si="19"/>
        <v/>
      </c>
      <c r="E176" s="85" t="str">
        <f t="shared" si="20"/>
        <v/>
      </c>
      <c r="F176" s="85" t="str">
        <f t="shared" si="14"/>
        <v/>
      </c>
      <c r="G176" s="69" t="str">
        <f t="shared" si="15"/>
        <v/>
      </c>
    </row>
    <row r="177" spans="1:7" x14ac:dyDescent="0.25">
      <c r="A177" s="84" t="str">
        <f t="shared" si="16"/>
        <v/>
      </c>
      <c r="B177" s="75" t="str">
        <f t="shared" si="17"/>
        <v/>
      </c>
      <c r="C177" s="69" t="str">
        <f t="shared" si="18"/>
        <v/>
      </c>
      <c r="D177" s="85" t="str">
        <f t="shared" si="19"/>
        <v/>
      </c>
      <c r="E177" s="85" t="str">
        <f t="shared" si="20"/>
        <v/>
      </c>
      <c r="F177" s="85" t="str">
        <f t="shared" si="14"/>
        <v/>
      </c>
      <c r="G177" s="69" t="str">
        <f t="shared" si="15"/>
        <v/>
      </c>
    </row>
    <row r="178" spans="1:7" x14ac:dyDescent="0.25">
      <c r="A178" s="84" t="str">
        <f t="shared" si="16"/>
        <v/>
      </c>
      <c r="B178" s="75" t="str">
        <f t="shared" si="17"/>
        <v/>
      </c>
      <c r="C178" s="69" t="str">
        <f t="shared" si="18"/>
        <v/>
      </c>
      <c r="D178" s="85" t="str">
        <f t="shared" si="19"/>
        <v/>
      </c>
      <c r="E178" s="85" t="str">
        <f t="shared" si="20"/>
        <v/>
      </c>
      <c r="F178" s="85" t="str">
        <f t="shared" si="14"/>
        <v/>
      </c>
      <c r="G178" s="69" t="str">
        <f t="shared" si="15"/>
        <v/>
      </c>
    </row>
    <row r="179" spans="1:7" x14ac:dyDescent="0.25">
      <c r="A179" s="84" t="str">
        <f t="shared" si="16"/>
        <v/>
      </c>
      <c r="B179" s="75" t="str">
        <f t="shared" si="17"/>
        <v/>
      </c>
      <c r="C179" s="69" t="str">
        <f t="shared" si="18"/>
        <v/>
      </c>
      <c r="D179" s="85" t="str">
        <f t="shared" si="19"/>
        <v/>
      </c>
      <c r="E179" s="85" t="str">
        <f t="shared" si="20"/>
        <v/>
      </c>
      <c r="F179" s="85" t="str">
        <f t="shared" si="14"/>
        <v/>
      </c>
      <c r="G179" s="69" t="str">
        <f t="shared" si="15"/>
        <v/>
      </c>
    </row>
    <row r="180" spans="1:7" x14ac:dyDescent="0.25">
      <c r="A180" s="84" t="str">
        <f t="shared" si="16"/>
        <v/>
      </c>
      <c r="B180" s="75" t="str">
        <f t="shared" si="17"/>
        <v/>
      </c>
      <c r="C180" s="69" t="str">
        <f t="shared" si="18"/>
        <v/>
      </c>
      <c r="D180" s="85" t="str">
        <f t="shared" si="19"/>
        <v/>
      </c>
      <c r="E180" s="85" t="str">
        <f t="shared" si="20"/>
        <v/>
      </c>
      <c r="F180" s="85" t="str">
        <f t="shared" si="14"/>
        <v/>
      </c>
      <c r="G180" s="69" t="str">
        <f t="shared" si="15"/>
        <v/>
      </c>
    </row>
    <row r="181" spans="1:7" x14ac:dyDescent="0.25">
      <c r="A181" s="84" t="str">
        <f t="shared" si="16"/>
        <v/>
      </c>
      <c r="B181" s="75" t="str">
        <f t="shared" si="17"/>
        <v/>
      </c>
      <c r="C181" s="69" t="str">
        <f t="shared" si="18"/>
        <v/>
      </c>
      <c r="D181" s="85" t="str">
        <f t="shared" si="19"/>
        <v/>
      </c>
      <c r="E181" s="85" t="str">
        <f t="shared" si="20"/>
        <v/>
      </c>
      <c r="F181" s="85" t="str">
        <f t="shared" si="14"/>
        <v/>
      </c>
      <c r="G181" s="69" t="str">
        <f t="shared" si="15"/>
        <v/>
      </c>
    </row>
    <row r="182" spans="1:7" x14ac:dyDescent="0.25">
      <c r="A182" s="84" t="str">
        <f t="shared" si="16"/>
        <v/>
      </c>
      <c r="B182" s="75" t="str">
        <f t="shared" si="17"/>
        <v/>
      </c>
      <c r="C182" s="69" t="str">
        <f t="shared" si="18"/>
        <v/>
      </c>
      <c r="D182" s="85" t="str">
        <f t="shared" si="19"/>
        <v/>
      </c>
      <c r="E182" s="85" t="str">
        <f t="shared" si="20"/>
        <v/>
      </c>
      <c r="F182" s="85" t="str">
        <f t="shared" si="14"/>
        <v/>
      </c>
      <c r="G182" s="69" t="str">
        <f t="shared" si="15"/>
        <v/>
      </c>
    </row>
    <row r="183" spans="1:7" x14ac:dyDescent="0.25">
      <c r="A183" s="84" t="str">
        <f t="shared" si="16"/>
        <v/>
      </c>
      <c r="B183" s="75" t="str">
        <f t="shared" si="17"/>
        <v/>
      </c>
      <c r="C183" s="69" t="str">
        <f t="shared" si="18"/>
        <v/>
      </c>
      <c r="D183" s="85" t="str">
        <f t="shared" si="19"/>
        <v/>
      </c>
      <c r="E183" s="85" t="str">
        <f t="shared" si="20"/>
        <v/>
      </c>
      <c r="F183" s="85" t="str">
        <f t="shared" si="14"/>
        <v/>
      </c>
      <c r="G183" s="69" t="str">
        <f t="shared" si="15"/>
        <v/>
      </c>
    </row>
    <row r="184" spans="1:7" x14ac:dyDescent="0.25">
      <c r="A184" s="84" t="str">
        <f t="shared" si="16"/>
        <v/>
      </c>
      <c r="B184" s="75" t="str">
        <f t="shared" si="17"/>
        <v/>
      </c>
      <c r="C184" s="69" t="str">
        <f t="shared" si="18"/>
        <v/>
      </c>
      <c r="D184" s="85" t="str">
        <f t="shared" si="19"/>
        <v/>
      </c>
      <c r="E184" s="85" t="str">
        <f t="shared" si="20"/>
        <v/>
      </c>
      <c r="F184" s="85" t="str">
        <f t="shared" si="14"/>
        <v/>
      </c>
      <c r="G184" s="69" t="str">
        <f t="shared" si="15"/>
        <v/>
      </c>
    </row>
    <row r="185" spans="1:7" x14ac:dyDescent="0.25">
      <c r="A185" s="84" t="str">
        <f t="shared" si="16"/>
        <v/>
      </c>
      <c r="B185" s="75" t="str">
        <f t="shared" si="17"/>
        <v/>
      </c>
      <c r="C185" s="69" t="str">
        <f t="shared" si="18"/>
        <v/>
      </c>
      <c r="D185" s="85" t="str">
        <f t="shared" si="19"/>
        <v/>
      </c>
      <c r="E185" s="85" t="str">
        <f t="shared" si="20"/>
        <v/>
      </c>
      <c r="F185" s="85" t="str">
        <f t="shared" si="14"/>
        <v/>
      </c>
      <c r="G185" s="69" t="str">
        <f t="shared" si="15"/>
        <v/>
      </c>
    </row>
    <row r="186" spans="1:7" x14ac:dyDescent="0.25">
      <c r="A186" s="84" t="str">
        <f t="shared" si="16"/>
        <v/>
      </c>
      <c r="B186" s="75" t="str">
        <f t="shared" si="17"/>
        <v/>
      </c>
      <c r="C186" s="69" t="str">
        <f t="shared" si="18"/>
        <v/>
      </c>
      <c r="D186" s="85" t="str">
        <f t="shared" si="19"/>
        <v/>
      </c>
      <c r="E186" s="85" t="str">
        <f t="shared" si="20"/>
        <v/>
      </c>
      <c r="F186" s="85" t="str">
        <f t="shared" si="14"/>
        <v/>
      </c>
      <c r="G186" s="69" t="str">
        <f t="shared" si="15"/>
        <v/>
      </c>
    </row>
    <row r="187" spans="1:7" x14ac:dyDescent="0.25">
      <c r="A187" s="84" t="str">
        <f t="shared" si="16"/>
        <v/>
      </c>
      <c r="B187" s="75" t="str">
        <f t="shared" si="17"/>
        <v/>
      </c>
      <c r="C187" s="69" t="str">
        <f t="shared" si="18"/>
        <v/>
      </c>
      <c r="D187" s="85" t="str">
        <f t="shared" si="19"/>
        <v/>
      </c>
      <c r="E187" s="85" t="str">
        <f t="shared" si="20"/>
        <v/>
      </c>
      <c r="F187" s="85" t="str">
        <f t="shared" si="14"/>
        <v/>
      </c>
      <c r="G187" s="69" t="str">
        <f t="shared" si="15"/>
        <v/>
      </c>
    </row>
    <row r="188" spans="1:7" x14ac:dyDescent="0.25">
      <c r="A188" s="84" t="str">
        <f t="shared" si="16"/>
        <v/>
      </c>
      <c r="B188" s="75" t="str">
        <f t="shared" si="17"/>
        <v/>
      </c>
      <c r="C188" s="69" t="str">
        <f t="shared" si="18"/>
        <v/>
      </c>
      <c r="D188" s="85" t="str">
        <f t="shared" si="19"/>
        <v/>
      </c>
      <c r="E188" s="85" t="str">
        <f t="shared" si="20"/>
        <v/>
      </c>
      <c r="F188" s="85" t="str">
        <f t="shared" si="14"/>
        <v/>
      </c>
      <c r="G188" s="69" t="str">
        <f t="shared" si="15"/>
        <v/>
      </c>
    </row>
    <row r="189" spans="1:7" x14ac:dyDescent="0.25">
      <c r="A189" s="84" t="str">
        <f t="shared" si="16"/>
        <v/>
      </c>
      <c r="B189" s="75" t="str">
        <f t="shared" si="17"/>
        <v/>
      </c>
      <c r="C189" s="69" t="str">
        <f t="shared" si="18"/>
        <v/>
      </c>
      <c r="D189" s="85" t="str">
        <f t="shared" si="19"/>
        <v/>
      </c>
      <c r="E189" s="85" t="str">
        <f t="shared" si="20"/>
        <v/>
      </c>
      <c r="F189" s="85" t="str">
        <f t="shared" si="14"/>
        <v/>
      </c>
      <c r="G189" s="69" t="str">
        <f t="shared" si="15"/>
        <v/>
      </c>
    </row>
    <row r="190" spans="1:7" x14ac:dyDescent="0.25">
      <c r="A190" s="84" t="str">
        <f t="shared" si="16"/>
        <v/>
      </c>
      <c r="B190" s="75" t="str">
        <f t="shared" si="17"/>
        <v/>
      </c>
      <c r="C190" s="69" t="str">
        <f t="shared" si="18"/>
        <v/>
      </c>
      <c r="D190" s="85" t="str">
        <f t="shared" si="19"/>
        <v/>
      </c>
      <c r="E190" s="85" t="str">
        <f t="shared" si="20"/>
        <v/>
      </c>
      <c r="F190" s="85" t="str">
        <f t="shared" si="14"/>
        <v/>
      </c>
      <c r="G190" s="69" t="str">
        <f t="shared" si="15"/>
        <v/>
      </c>
    </row>
    <row r="191" spans="1:7" x14ac:dyDescent="0.25">
      <c r="A191" s="84" t="str">
        <f t="shared" si="16"/>
        <v/>
      </c>
      <c r="B191" s="75" t="str">
        <f t="shared" si="17"/>
        <v/>
      </c>
      <c r="C191" s="69" t="str">
        <f t="shared" si="18"/>
        <v/>
      </c>
      <c r="D191" s="85" t="str">
        <f t="shared" si="19"/>
        <v/>
      </c>
      <c r="E191" s="85" t="str">
        <f t="shared" si="20"/>
        <v/>
      </c>
      <c r="F191" s="85" t="str">
        <f t="shared" si="14"/>
        <v/>
      </c>
      <c r="G191" s="69" t="str">
        <f t="shared" si="15"/>
        <v/>
      </c>
    </row>
    <row r="192" spans="1:7" x14ac:dyDescent="0.25">
      <c r="A192" s="84" t="str">
        <f t="shared" si="16"/>
        <v/>
      </c>
      <c r="B192" s="75" t="str">
        <f t="shared" si="17"/>
        <v/>
      </c>
      <c r="C192" s="69" t="str">
        <f t="shared" si="18"/>
        <v/>
      </c>
      <c r="D192" s="85" t="str">
        <f t="shared" si="19"/>
        <v/>
      </c>
      <c r="E192" s="85" t="str">
        <f t="shared" si="20"/>
        <v/>
      </c>
      <c r="F192" s="85" t="str">
        <f t="shared" si="14"/>
        <v/>
      </c>
      <c r="G192" s="69" t="str">
        <f t="shared" si="15"/>
        <v/>
      </c>
    </row>
    <row r="193" spans="1:7" x14ac:dyDescent="0.25">
      <c r="A193" s="84" t="str">
        <f t="shared" si="16"/>
        <v/>
      </c>
      <c r="B193" s="75" t="str">
        <f t="shared" si="17"/>
        <v/>
      </c>
      <c r="C193" s="69" t="str">
        <f t="shared" si="18"/>
        <v/>
      </c>
      <c r="D193" s="85" t="str">
        <f t="shared" si="19"/>
        <v/>
      </c>
      <c r="E193" s="85" t="str">
        <f t="shared" si="20"/>
        <v/>
      </c>
      <c r="F193" s="85" t="str">
        <f t="shared" si="14"/>
        <v/>
      </c>
      <c r="G193" s="69" t="str">
        <f t="shared" si="15"/>
        <v/>
      </c>
    </row>
    <row r="194" spans="1:7" x14ac:dyDescent="0.25">
      <c r="A194" s="84" t="str">
        <f t="shared" si="16"/>
        <v/>
      </c>
      <c r="B194" s="75" t="str">
        <f t="shared" si="17"/>
        <v/>
      </c>
      <c r="C194" s="69" t="str">
        <f t="shared" si="18"/>
        <v/>
      </c>
      <c r="D194" s="85" t="str">
        <f t="shared" si="19"/>
        <v/>
      </c>
      <c r="E194" s="85" t="str">
        <f t="shared" si="20"/>
        <v/>
      </c>
      <c r="F194" s="85" t="str">
        <f t="shared" si="14"/>
        <v/>
      </c>
      <c r="G194" s="69" t="str">
        <f t="shared" si="15"/>
        <v/>
      </c>
    </row>
    <row r="195" spans="1:7" x14ac:dyDescent="0.25">
      <c r="A195" s="84" t="str">
        <f t="shared" si="16"/>
        <v/>
      </c>
      <c r="B195" s="75" t="str">
        <f t="shared" si="17"/>
        <v/>
      </c>
      <c r="C195" s="69" t="str">
        <f t="shared" si="18"/>
        <v/>
      </c>
      <c r="D195" s="85" t="str">
        <f t="shared" si="19"/>
        <v/>
      </c>
      <c r="E195" s="85" t="str">
        <f t="shared" si="20"/>
        <v/>
      </c>
      <c r="F195" s="85" t="str">
        <f t="shared" si="14"/>
        <v/>
      </c>
      <c r="G195" s="69" t="str">
        <f t="shared" si="15"/>
        <v/>
      </c>
    </row>
    <row r="196" spans="1:7" x14ac:dyDescent="0.25">
      <c r="A196" s="84" t="str">
        <f t="shared" si="16"/>
        <v/>
      </c>
      <c r="B196" s="75" t="str">
        <f t="shared" si="17"/>
        <v/>
      </c>
      <c r="C196" s="69" t="str">
        <f t="shared" si="18"/>
        <v/>
      </c>
      <c r="D196" s="85" t="str">
        <f t="shared" si="19"/>
        <v/>
      </c>
      <c r="E196" s="85" t="str">
        <f t="shared" si="20"/>
        <v/>
      </c>
      <c r="F196" s="85" t="str">
        <f t="shared" si="14"/>
        <v/>
      </c>
      <c r="G196" s="69" t="str">
        <f t="shared" si="15"/>
        <v/>
      </c>
    </row>
    <row r="197" spans="1:7" x14ac:dyDescent="0.25">
      <c r="A197" s="84" t="str">
        <f t="shared" si="16"/>
        <v/>
      </c>
      <c r="B197" s="75" t="str">
        <f t="shared" si="17"/>
        <v/>
      </c>
      <c r="C197" s="69" t="str">
        <f t="shared" si="18"/>
        <v/>
      </c>
      <c r="D197" s="85" t="str">
        <f t="shared" si="19"/>
        <v/>
      </c>
      <c r="E197" s="85" t="str">
        <f t="shared" si="20"/>
        <v/>
      </c>
      <c r="F197" s="85" t="str">
        <f t="shared" si="14"/>
        <v/>
      </c>
      <c r="G197" s="69" t="str">
        <f t="shared" si="15"/>
        <v/>
      </c>
    </row>
    <row r="198" spans="1:7" x14ac:dyDescent="0.25">
      <c r="A198" s="84" t="str">
        <f t="shared" si="16"/>
        <v/>
      </c>
      <c r="B198" s="75" t="str">
        <f t="shared" si="17"/>
        <v/>
      </c>
      <c r="C198" s="69" t="str">
        <f t="shared" si="18"/>
        <v/>
      </c>
      <c r="D198" s="85" t="str">
        <f t="shared" si="19"/>
        <v/>
      </c>
      <c r="E198" s="85" t="str">
        <f t="shared" si="20"/>
        <v/>
      </c>
      <c r="F198" s="85" t="str">
        <f t="shared" si="14"/>
        <v/>
      </c>
      <c r="G198" s="69" t="str">
        <f t="shared" si="15"/>
        <v/>
      </c>
    </row>
    <row r="199" spans="1:7" x14ac:dyDescent="0.25">
      <c r="A199" s="84" t="str">
        <f t="shared" si="16"/>
        <v/>
      </c>
      <c r="B199" s="75" t="str">
        <f t="shared" si="17"/>
        <v/>
      </c>
      <c r="C199" s="69" t="str">
        <f t="shared" si="18"/>
        <v/>
      </c>
      <c r="D199" s="85" t="str">
        <f t="shared" si="19"/>
        <v/>
      </c>
      <c r="E199" s="85" t="str">
        <f t="shared" si="20"/>
        <v/>
      </c>
      <c r="F199" s="85" t="str">
        <f t="shared" si="14"/>
        <v/>
      </c>
      <c r="G199" s="69" t="str">
        <f t="shared" si="15"/>
        <v/>
      </c>
    </row>
    <row r="200" spans="1:7" x14ac:dyDescent="0.25">
      <c r="A200" s="84" t="str">
        <f t="shared" si="16"/>
        <v/>
      </c>
      <c r="B200" s="75" t="str">
        <f t="shared" si="17"/>
        <v/>
      </c>
      <c r="C200" s="69" t="str">
        <f t="shared" si="18"/>
        <v/>
      </c>
      <c r="D200" s="85" t="str">
        <f t="shared" si="19"/>
        <v/>
      </c>
      <c r="E200" s="85" t="str">
        <f t="shared" si="20"/>
        <v/>
      </c>
      <c r="F200" s="85" t="str">
        <f t="shared" si="14"/>
        <v/>
      </c>
      <c r="G200" s="69" t="str">
        <f t="shared" si="15"/>
        <v/>
      </c>
    </row>
    <row r="201" spans="1:7" x14ac:dyDescent="0.25">
      <c r="A201" s="84" t="str">
        <f t="shared" si="16"/>
        <v/>
      </c>
      <c r="B201" s="75" t="str">
        <f t="shared" si="17"/>
        <v/>
      </c>
      <c r="C201" s="69" t="str">
        <f t="shared" si="18"/>
        <v/>
      </c>
      <c r="D201" s="85" t="str">
        <f t="shared" si="19"/>
        <v/>
      </c>
      <c r="E201" s="85" t="str">
        <f t="shared" si="20"/>
        <v/>
      </c>
      <c r="F201" s="85" t="str">
        <f t="shared" si="14"/>
        <v/>
      </c>
      <c r="G201" s="69" t="str">
        <f t="shared" si="15"/>
        <v/>
      </c>
    </row>
    <row r="202" spans="1:7" x14ac:dyDescent="0.25">
      <c r="A202" s="84" t="str">
        <f t="shared" si="16"/>
        <v/>
      </c>
      <c r="B202" s="75" t="str">
        <f t="shared" si="17"/>
        <v/>
      </c>
      <c r="C202" s="69" t="str">
        <f t="shared" si="18"/>
        <v/>
      </c>
      <c r="D202" s="85" t="str">
        <f t="shared" si="19"/>
        <v/>
      </c>
      <c r="E202" s="85" t="str">
        <f t="shared" si="20"/>
        <v/>
      </c>
      <c r="F202" s="85" t="str">
        <f t="shared" si="14"/>
        <v/>
      </c>
      <c r="G202" s="69" t="str">
        <f t="shared" si="15"/>
        <v/>
      </c>
    </row>
    <row r="203" spans="1:7" x14ac:dyDescent="0.25">
      <c r="A203" s="84" t="str">
        <f t="shared" si="16"/>
        <v/>
      </c>
      <c r="B203" s="75" t="str">
        <f t="shared" si="17"/>
        <v/>
      </c>
      <c r="C203" s="69" t="str">
        <f t="shared" si="18"/>
        <v/>
      </c>
      <c r="D203" s="85" t="str">
        <f t="shared" si="19"/>
        <v/>
      </c>
      <c r="E203" s="85" t="str">
        <f t="shared" si="20"/>
        <v/>
      </c>
      <c r="F203" s="85" t="str">
        <f t="shared" si="14"/>
        <v/>
      </c>
      <c r="G203" s="69" t="str">
        <f t="shared" si="15"/>
        <v/>
      </c>
    </row>
    <row r="204" spans="1:7" x14ac:dyDescent="0.25">
      <c r="A204" s="84" t="str">
        <f t="shared" si="16"/>
        <v/>
      </c>
      <c r="B204" s="75" t="str">
        <f t="shared" si="17"/>
        <v/>
      </c>
      <c r="C204" s="69" t="str">
        <f t="shared" si="18"/>
        <v/>
      </c>
      <c r="D204" s="85" t="str">
        <f t="shared" si="19"/>
        <v/>
      </c>
      <c r="E204" s="85" t="str">
        <f t="shared" si="20"/>
        <v/>
      </c>
      <c r="F204" s="85" t="str">
        <f t="shared" si="14"/>
        <v/>
      </c>
      <c r="G204" s="69" t="str">
        <f t="shared" si="15"/>
        <v/>
      </c>
    </row>
    <row r="205" spans="1:7" x14ac:dyDescent="0.25">
      <c r="A205" s="84" t="str">
        <f t="shared" si="16"/>
        <v/>
      </c>
      <c r="B205" s="75" t="str">
        <f t="shared" si="17"/>
        <v/>
      </c>
      <c r="C205" s="69" t="str">
        <f t="shared" si="18"/>
        <v/>
      </c>
      <c r="D205" s="85" t="str">
        <f t="shared" si="19"/>
        <v/>
      </c>
      <c r="E205" s="85" t="str">
        <f t="shared" si="20"/>
        <v/>
      </c>
      <c r="F205" s="85" t="str">
        <f t="shared" si="14"/>
        <v/>
      </c>
      <c r="G205" s="69" t="str">
        <f t="shared" si="15"/>
        <v/>
      </c>
    </row>
    <row r="206" spans="1:7" x14ac:dyDescent="0.25">
      <c r="A206" s="84" t="str">
        <f t="shared" si="16"/>
        <v/>
      </c>
      <c r="B206" s="75" t="str">
        <f t="shared" si="17"/>
        <v/>
      </c>
      <c r="C206" s="69" t="str">
        <f t="shared" si="18"/>
        <v/>
      </c>
      <c r="D206" s="85" t="str">
        <f t="shared" si="19"/>
        <v/>
      </c>
      <c r="E206" s="85" t="str">
        <f t="shared" si="20"/>
        <v/>
      </c>
      <c r="F206" s="85" t="str">
        <f t="shared" si="14"/>
        <v/>
      </c>
      <c r="G206" s="69" t="str">
        <f t="shared" si="15"/>
        <v/>
      </c>
    </row>
    <row r="207" spans="1:7" x14ac:dyDescent="0.25">
      <c r="A207" s="84" t="str">
        <f t="shared" si="16"/>
        <v/>
      </c>
      <c r="B207" s="75" t="str">
        <f t="shared" si="17"/>
        <v/>
      </c>
      <c r="C207" s="69" t="str">
        <f t="shared" si="18"/>
        <v/>
      </c>
      <c r="D207" s="85" t="str">
        <f t="shared" si="19"/>
        <v/>
      </c>
      <c r="E207" s="85" t="str">
        <f t="shared" si="20"/>
        <v/>
      </c>
      <c r="F207" s="85" t="str">
        <f t="shared" si="14"/>
        <v/>
      </c>
      <c r="G207" s="69" t="str">
        <f t="shared" si="15"/>
        <v/>
      </c>
    </row>
    <row r="208" spans="1:7" x14ac:dyDescent="0.25">
      <c r="A208" s="84" t="str">
        <f t="shared" si="16"/>
        <v/>
      </c>
      <c r="B208" s="75" t="str">
        <f t="shared" si="17"/>
        <v/>
      </c>
      <c r="C208" s="69" t="str">
        <f t="shared" si="18"/>
        <v/>
      </c>
      <c r="D208" s="85" t="str">
        <f t="shared" si="19"/>
        <v/>
      </c>
      <c r="E208" s="85" t="str">
        <f t="shared" si="20"/>
        <v/>
      </c>
      <c r="F208" s="85" t="str">
        <f t="shared" ref="F208:F271" si="21">IF(B208="","",SUM(D208:E208))</f>
        <v/>
      </c>
      <c r="G208" s="69" t="str">
        <f t="shared" ref="G208:G271" si="22">IF(B208="","",SUM(C208)-SUM(E208))</f>
        <v/>
      </c>
    </row>
    <row r="209" spans="1:7" x14ac:dyDescent="0.25">
      <c r="A209" s="84" t="str">
        <f t="shared" ref="A209:A272" si="23">IF(B209="","",EDATE(A208,1))</f>
        <v/>
      </c>
      <c r="B209" s="75" t="str">
        <f t="shared" ref="B209:B272" si="24">IF(B208="","",IF(SUM(B208)+1&lt;=$E$7,SUM(B208)+1,""))</f>
        <v/>
      </c>
      <c r="C209" s="69" t="str">
        <f t="shared" ref="C209:C272" si="25">IF(B209="","",G208)</f>
        <v/>
      </c>
      <c r="D209" s="85" t="str">
        <f t="shared" ref="D209:D272" si="26">IF(B209="","",IPMT($E$11/12,B209,$E$7,-$E$8,$E$9,0))</f>
        <v/>
      </c>
      <c r="E209" s="85" t="str">
        <f t="shared" ref="E209:E272" si="27">IF(B209="","",PPMT($E$11/12,B209,$E$7,-$E$8,$E$9,0))</f>
        <v/>
      </c>
      <c r="F209" s="85" t="str">
        <f t="shared" si="21"/>
        <v/>
      </c>
      <c r="G209" s="69" t="str">
        <f t="shared" si="22"/>
        <v/>
      </c>
    </row>
    <row r="210" spans="1:7" x14ac:dyDescent="0.25">
      <c r="A210" s="84" t="str">
        <f t="shared" si="23"/>
        <v/>
      </c>
      <c r="B210" s="75" t="str">
        <f t="shared" si="24"/>
        <v/>
      </c>
      <c r="C210" s="69" t="str">
        <f t="shared" si="25"/>
        <v/>
      </c>
      <c r="D210" s="85" t="str">
        <f t="shared" si="26"/>
        <v/>
      </c>
      <c r="E210" s="85" t="str">
        <f t="shared" si="27"/>
        <v/>
      </c>
      <c r="F210" s="85" t="str">
        <f t="shared" si="21"/>
        <v/>
      </c>
      <c r="G210" s="69" t="str">
        <f t="shared" si="22"/>
        <v/>
      </c>
    </row>
    <row r="211" spans="1:7" x14ac:dyDescent="0.25">
      <c r="A211" s="84" t="str">
        <f t="shared" si="23"/>
        <v/>
      </c>
      <c r="B211" s="75" t="str">
        <f t="shared" si="24"/>
        <v/>
      </c>
      <c r="C211" s="69" t="str">
        <f t="shared" si="25"/>
        <v/>
      </c>
      <c r="D211" s="85" t="str">
        <f t="shared" si="26"/>
        <v/>
      </c>
      <c r="E211" s="85" t="str">
        <f t="shared" si="27"/>
        <v/>
      </c>
      <c r="F211" s="85" t="str">
        <f t="shared" si="21"/>
        <v/>
      </c>
      <c r="G211" s="69" t="str">
        <f t="shared" si="22"/>
        <v/>
      </c>
    </row>
    <row r="212" spans="1:7" x14ac:dyDescent="0.25">
      <c r="A212" s="84" t="str">
        <f t="shared" si="23"/>
        <v/>
      </c>
      <c r="B212" s="75" t="str">
        <f t="shared" si="24"/>
        <v/>
      </c>
      <c r="C212" s="69" t="str">
        <f t="shared" si="25"/>
        <v/>
      </c>
      <c r="D212" s="85" t="str">
        <f t="shared" si="26"/>
        <v/>
      </c>
      <c r="E212" s="85" t="str">
        <f t="shared" si="27"/>
        <v/>
      </c>
      <c r="F212" s="85" t="str">
        <f t="shared" si="21"/>
        <v/>
      </c>
      <c r="G212" s="69" t="str">
        <f t="shared" si="22"/>
        <v/>
      </c>
    </row>
    <row r="213" spans="1:7" x14ac:dyDescent="0.25">
      <c r="A213" s="84" t="str">
        <f t="shared" si="23"/>
        <v/>
      </c>
      <c r="B213" s="75" t="str">
        <f t="shared" si="24"/>
        <v/>
      </c>
      <c r="C213" s="69" t="str">
        <f t="shared" si="25"/>
        <v/>
      </c>
      <c r="D213" s="85" t="str">
        <f t="shared" si="26"/>
        <v/>
      </c>
      <c r="E213" s="85" t="str">
        <f t="shared" si="27"/>
        <v/>
      </c>
      <c r="F213" s="85" t="str">
        <f t="shared" si="21"/>
        <v/>
      </c>
      <c r="G213" s="69" t="str">
        <f t="shared" si="22"/>
        <v/>
      </c>
    </row>
    <row r="214" spans="1:7" x14ac:dyDescent="0.25">
      <c r="A214" s="84" t="str">
        <f t="shared" si="23"/>
        <v/>
      </c>
      <c r="B214" s="75" t="str">
        <f t="shared" si="24"/>
        <v/>
      </c>
      <c r="C214" s="69" t="str">
        <f t="shared" si="25"/>
        <v/>
      </c>
      <c r="D214" s="85" t="str">
        <f t="shared" si="26"/>
        <v/>
      </c>
      <c r="E214" s="85" t="str">
        <f t="shared" si="27"/>
        <v/>
      </c>
      <c r="F214" s="85" t="str">
        <f t="shared" si="21"/>
        <v/>
      </c>
      <c r="G214" s="69" t="str">
        <f t="shared" si="22"/>
        <v/>
      </c>
    </row>
    <row r="215" spans="1:7" x14ac:dyDescent="0.25">
      <c r="A215" s="84" t="str">
        <f t="shared" si="23"/>
        <v/>
      </c>
      <c r="B215" s="75" t="str">
        <f t="shared" si="24"/>
        <v/>
      </c>
      <c r="C215" s="69" t="str">
        <f t="shared" si="25"/>
        <v/>
      </c>
      <c r="D215" s="85" t="str">
        <f t="shared" si="26"/>
        <v/>
      </c>
      <c r="E215" s="85" t="str">
        <f t="shared" si="27"/>
        <v/>
      </c>
      <c r="F215" s="85" t="str">
        <f t="shared" si="21"/>
        <v/>
      </c>
      <c r="G215" s="69" t="str">
        <f t="shared" si="22"/>
        <v/>
      </c>
    </row>
    <row r="216" spans="1:7" x14ac:dyDescent="0.25">
      <c r="A216" s="84" t="str">
        <f t="shared" si="23"/>
        <v/>
      </c>
      <c r="B216" s="75" t="str">
        <f t="shared" si="24"/>
        <v/>
      </c>
      <c r="C216" s="69" t="str">
        <f t="shared" si="25"/>
        <v/>
      </c>
      <c r="D216" s="85" t="str">
        <f t="shared" si="26"/>
        <v/>
      </c>
      <c r="E216" s="85" t="str">
        <f t="shared" si="27"/>
        <v/>
      </c>
      <c r="F216" s="85" t="str">
        <f t="shared" si="21"/>
        <v/>
      </c>
      <c r="G216" s="69" t="str">
        <f t="shared" si="22"/>
        <v/>
      </c>
    </row>
    <row r="217" spans="1:7" x14ac:dyDescent="0.25">
      <c r="A217" s="84" t="str">
        <f t="shared" si="23"/>
        <v/>
      </c>
      <c r="B217" s="75" t="str">
        <f t="shared" si="24"/>
        <v/>
      </c>
      <c r="C217" s="69" t="str">
        <f t="shared" si="25"/>
        <v/>
      </c>
      <c r="D217" s="85" t="str">
        <f t="shared" si="26"/>
        <v/>
      </c>
      <c r="E217" s="85" t="str">
        <f t="shared" si="27"/>
        <v/>
      </c>
      <c r="F217" s="85" t="str">
        <f t="shared" si="21"/>
        <v/>
      </c>
      <c r="G217" s="69" t="str">
        <f t="shared" si="22"/>
        <v/>
      </c>
    </row>
    <row r="218" spans="1:7" x14ac:dyDescent="0.25">
      <c r="A218" s="84" t="str">
        <f t="shared" si="23"/>
        <v/>
      </c>
      <c r="B218" s="75" t="str">
        <f t="shared" si="24"/>
        <v/>
      </c>
      <c r="C218" s="69" t="str">
        <f t="shared" si="25"/>
        <v/>
      </c>
      <c r="D218" s="85" t="str">
        <f t="shared" si="26"/>
        <v/>
      </c>
      <c r="E218" s="85" t="str">
        <f t="shared" si="27"/>
        <v/>
      </c>
      <c r="F218" s="85" t="str">
        <f t="shared" si="21"/>
        <v/>
      </c>
      <c r="G218" s="69" t="str">
        <f t="shared" si="22"/>
        <v/>
      </c>
    </row>
    <row r="219" spans="1:7" x14ac:dyDescent="0.25">
      <c r="A219" s="84" t="str">
        <f t="shared" si="23"/>
        <v/>
      </c>
      <c r="B219" s="75" t="str">
        <f t="shared" si="24"/>
        <v/>
      </c>
      <c r="C219" s="69" t="str">
        <f t="shared" si="25"/>
        <v/>
      </c>
      <c r="D219" s="85" t="str">
        <f t="shared" si="26"/>
        <v/>
      </c>
      <c r="E219" s="85" t="str">
        <f t="shared" si="27"/>
        <v/>
      </c>
      <c r="F219" s="85" t="str">
        <f t="shared" si="21"/>
        <v/>
      </c>
      <c r="G219" s="69" t="str">
        <f t="shared" si="22"/>
        <v/>
      </c>
    </row>
    <row r="220" spans="1:7" x14ac:dyDescent="0.25">
      <c r="A220" s="84" t="str">
        <f t="shared" si="23"/>
        <v/>
      </c>
      <c r="B220" s="75" t="str">
        <f t="shared" si="24"/>
        <v/>
      </c>
      <c r="C220" s="69" t="str">
        <f t="shared" si="25"/>
        <v/>
      </c>
      <c r="D220" s="85" t="str">
        <f t="shared" si="26"/>
        <v/>
      </c>
      <c r="E220" s="85" t="str">
        <f t="shared" si="27"/>
        <v/>
      </c>
      <c r="F220" s="85" t="str">
        <f t="shared" si="21"/>
        <v/>
      </c>
      <c r="G220" s="69" t="str">
        <f t="shared" si="22"/>
        <v/>
      </c>
    </row>
    <row r="221" spans="1:7" x14ac:dyDescent="0.25">
      <c r="A221" s="84" t="str">
        <f t="shared" si="23"/>
        <v/>
      </c>
      <c r="B221" s="75" t="str">
        <f t="shared" si="24"/>
        <v/>
      </c>
      <c r="C221" s="69" t="str">
        <f t="shared" si="25"/>
        <v/>
      </c>
      <c r="D221" s="85" t="str">
        <f t="shared" si="26"/>
        <v/>
      </c>
      <c r="E221" s="85" t="str">
        <f t="shared" si="27"/>
        <v/>
      </c>
      <c r="F221" s="85" t="str">
        <f t="shared" si="21"/>
        <v/>
      </c>
      <c r="G221" s="69" t="str">
        <f t="shared" si="22"/>
        <v/>
      </c>
    </row>
    <row r="222" spans="1:7" x14ac:dyDescent="0.25">
      <c r="A222" s="84" t="str">
        <f t="shared" si="23"/>
        <v/>
      </c>
      <c r="B222" s="75" t="str">
        <f t="shared" si="24"/>
        <v/>
      </c>
      <c r="C222" s="69" t="str">
        <f t="shared" si="25"/>
        <v/>
      </c>
      <c r="D222" s="85" t="str">
        <f t="shared" si="26"/>
        <v/>
      </c>
      <c r="E222" s="85" t="str">
        <f t="shared" si="27"/>
        <v/>
      </c>
      <c r="F222" s="85" t="str">
        <f t="shared" si="21"/>
        <v/>
      </c>
      <c r="G222" s="69" t="str">
        <f t="shared" si="22"/>
        <v/>
      </c>
    </row>
    <row r="223" spans="1:7" x14ac:dyDescent="0.25">
      <c r="A223" s="84" t="str">
        <f t="shared" si="23"/>
        <v/>
      </c>
      <c r="B223" s="75" t="str">
        <f t="shared" si="24"/>
        <v/>
      </c>
      <c r="C223" s="69" t="str">
        <f t="shared" si="25"/>
        <v/>
      </c>
      <c r="D223" s="85" t="str">
        <f t="shared" si="26"/>
        <v/>
      </c>
      <c r="E223" s="85" t="str">
        <f t="shared" si="27"/>
        <v/>
      </c>
      <c r="F223" s="85" t="str">
        <f t="shared" si="21"/>
        <v/>
      </c>
      <c r="G223" s="69" t="str">
        <f t="shared" si="22"/>
        <v/>
      </c>
    </row>
    <row r="224" spans="1:7" x14ac:dyDescent="0.25">
      <c r="A224" s="84" t="str">
        <f t="shared" si="23"/>
        <v/>
      </c>
      <c r="B224" s="75" t="str">
        <f t="shared" si="24"/>
        <v/>
      </c>
      <c r="C224" s="69" t="str">
        <f t="shared" si="25"/>
        <v/>
      </c>
      <c r="D224" s="85" t="str">
        <f t="shared" si="26"/>
        <v/>
      </c>
      <c r="E224" s="85" t="str">
        <f t="shared" si="27"/>
        <v/>
      </c>
      <c r="F224" s="85" t="str">
        <f t="shared" si="21"/>
        <v/>
      </c>
      <c r="G224" s="69" t="str">
        <f t="shared" si="22"/>
        <v/>
      </c>
    </row>
    <row r="225" spans="1:7" x14ac:dyDescent="0.25">
      <c r="A225" s="84" t="str">
        <f t="shared" si="23"/>
        <v/>
      </c>
      <c r="B225" s="75" t="str">
        <f t="shared" si="24"/>
        <v/>
      </c>
      <c r="C225" s="69" t="str">
        <f t="shared" si="25"/>
        <v/>
      </c>
      <c r="D225" s="85" t="str">
        <f t="shared" si="26"/>
        <v/>
      </c>
      <c r="E225" s="85" t="str">
        <f t="shared" si="27"/>
        <v/>
      </c>
      <c r="F225" s="85" t="str">
        <f t="shared" si="21"/>
        <v/>
      </c>
      <c r="G225" s="69" t="str">
        <f t="shared" si="22"/>
        <v/>
      </c>
    </row>
    <row r="226" spans="1:7" x14ac:dyDescent="0.25">
      <c r="A226" s="84" t="str">
        <f t="shared" si="23"/>
        <v/>
      </c>
      <c r="B226" s="75" t="str">
        <f t="shared" si="24"/>
        <v/>
      </c>
      <c r="C226" s="69" t="str">
        <f t="shared" si="25"/>
        <v/>
      </c>
      <c r="D226" s="85" t="str">
        <f t="shared" si="26"/>
        <v/>
      </c>
      <c r="E226" s="85" t="str">
        <f t="shared" si="27"/>
        <v/>
      </c>
      <c r="F226" s="85" t="str">
        <f t="shared" si="21"/>
        <v/>
      </c>
      <c r="G226" s="69" t="str">
        <f t="shared" si="22"/>
        <v/>
      </c>
    </row>
    <row r="227" spans="1:7" x14ac:dyDescent="0.25">
      <c r="A227" s="84" t="str">
        <f t="shared" si="23"/>
        <v/>
      </c>
      <c r="B227" s="75" t="str">
        <f t="shared" si="24"/>
        <v/>
      </c>
      <c r="C227" s="69" t="str">
        <f t="shared" si="25"/>
        <v/>
      </c>
      <c r="D227" s="85" t="str">
        <f t="shared" si="26"/>
        <v/>
      </c>
      <c r="E227" s="85" t="str">
        <f t="shared" si="27"/>
        <v/>
      </c>
      <c r="F227" s="85" t="str">
        <f t="shared" si="21"/>
        <v/>
      </c>
      <c r="G227" s="69" t="str">
        <f t="shared" si="22"/>
        <v/>
      </c>
    </row>
    <row r="228" spans="1:7" x14ac:dyDescent="0.25">
      <c r="A228" s="84" t="str">
        <f t="shared" si="23"/>
        <v/>
      </c>
      <c r="B228" s="75" t="str">
        <f t="shared" si="24"/>
        <v/>
      </c>
      <c r="C228" s="69" t="str">
        <f t="shared" si="25"/>
        <v/>
      </c>
      <c r="D228" s="85" t="str">
        <f t="shared" si="26"/>
        <v/>
      </c>
      <c r="E228" s="85" t="str">
        <f t="shared" si="27"/>
        <v/>
      </c>
      <c r="F228" s="85" t="str">
        <f t="shared" si="21"/>
        <v/>
      </c>
      <c r="G228" s="69" t="str">
        <f t="shared" si="22"/>
        <v/>
      </c>
    </row>
    <row r="229" spans="1:7" x14ac:dyDescent="0.25">
      <c r="A229" s="84" t="str">
        <f t="shared" si="23"/>
        <v/>
      </c>
      <c r="B229" s="75" t="str">
        <f t="shared" si="24"/>
        <v/>
      </c>
      <c r="C229" s="69" t="str">
        <f t="shared" si="25"/>
        <v/>
      </c>
      <c r="D229" s="85" t="str">
        <f t="shared" si="26"/>
        <v/>
      </c>
      <c r="E229" s="85" t="str">
        <f t="shared" si="27"/>
        <v/>
      </c>
      <c r="F229" s="85" t="str">
        <f t="shared" si="21"/>
        <v/>
      </c>
      <c r="G229" s="69" t="str">
        <f t="shared" si="22"/>
        <v/>
      </c>
    </row>
    <row r="230" spans="1:7" x14ac:dyDescent="0.25">
      <c r="A230" s="84" t="str">
        <f t="shared" si="23"/>
        <v/>
      </c>
      <c r="B230" s="75" t="str">
        <f t="shared" si="24"/>
        <v/>
      </c>
      <c r="C230" s="69" t="str">
        <f t="shared" si="25"/>
        <v/>
      </c>
      <c r="D230" s="85" t="str">
        <f t="shared" si="26"/>
        <v/>
      </c>
      <c r="E230" s="85" t="str">
        <f t="shared" si="27"/>
        <v/>
      </c>
      <c r="F230" s="85" t="str">
        <f t="shared" si="21"/>
        <v/>
      </c>
      <c r="G230" s="69" t="str">
        <f t="shared" si="22"/>
        <v/>
      </c>
    </row>
    <row r="231" spans="1:7" x14ac:dyDescent="0.25">
      <c r="A231" s="84" t="str">
        <f t="shared" si="23"/>
        <v/>
      </c>
      <c r="B231" s="75" t="str">
        <f t="shared" si="24"/>
        <v/>
      </c>
      <c r="C231" s="69" t="str">
        <f t="shared" si="25"/>
        <v/>
      </c>
      <c r="D231" s="85" t="str">
        <f t="shared" si="26"/>
        <v/>
      </c>
      <c r="E231" s="85" t="str">
        <f t="shared" si="27"/>
        <v/>
      </c>
      <c r="F231" s="85" t="str">
        <f t="shared" si="21"/>
        <v/>
      </c>
      <c r="G231" s="69" t="str">
        <f t="shared" si="22"/>
        <v/>
      </c>
    </row>
    <row r="232" spans="1:7" x14ac:dyDescent="0.25">
      <c r="A232" s="84" t="str">
        <f t="shared" si="23"/>
        <v/>
      </c>
      <c r="B232" s="75" t="str">
        <f t="shared" si="24"/>
        <v/>
      </c>
      <c r="C232" s="69" t="str">
        <f t="shared" si="25"/>
        <v/>
      </c>
      <c r="D232" s="85" t="str">
        <f t="shared" si="26"/>
        <v/>
      </c>
      <c r="E232" s="85" t="str">
        <f t="shared" si="27"/>
        <v/>
      </c>
      <c r="F232" s="85" t="str">
        <f t="shared" si="21"/>
        <v/>
      </c>
      <c r="G232" s="69" t="str">
        <f t="shared" si="22"/>
        <v/>
      </c>
    </row>
    <row r="233" spans="1:7" x14ac:dyDescent="0.25">
      <c r="A233" s="84" t="str">
        <f t="shared" si="23"/>
        <v/>
      </c>
      <c r="B233" s="75" t="str">
        <f t="shared" si="24"/>
        <v/>
      </c>
      <c r="C233" s="69" t="str">
        <f t="shared" si="25"/>
        <v/>
      </c>
      <c r="D233" s="85" t="str">
        <f t="shared" si="26"/>
        <v/>
      </c>
      <c r="E233" s="85" t="str">
        <f t="shared" si="27"/>
        <v/>
      </c>
      <c r="F233" s="85" t="str">
        <f t="shared" si="21"/>
        <v/>
      </c>
      <c r="G233" s="69" t="str">
        <f t="shared" si="22"/>
        <v/>
      </c>
    </row>
    <row r="234" spans="1:7" x14ac:dyDescent="0.25">
      <c r="A234" s="84" t="str">
        <f t="shared" si="23"/>
        <v/>
      </c>
      <c r="B234" s="75" t="str">
        <f t="shared" si="24"/>
        <v/>
      </c>
      <c r="C234" s="69" t="str">
        <f t="shared" si="25"/>
        <v/>
      </c>
      <c r="D234" s="85" t="str">
        <f t="shared" si="26"/>
        <v/>
      </c>
      <c r="E234" s="85" t="str">
        <f t="shared" si="27"/>
        <v/>
      </c>
      <c r="F234" s="85" t="str">
        <f t="shared" si="21"/>
        <v/>
      </c>
      <c r="G234" s="69" t="str">
        <f t="shared" si="22"/>
        <v/>
      </c>
    </row>
    <row r="235" spans="1:7" x14ac:dyDescent="0.25">
      <c r="A235" s="84" t="str">
        <f t="shared" si="23"/>
        <v/>
      </c>
      <c r="B235" s="75" t="str">
        <f t="shared" si="24"/>
        <v/>
      </c>
      <c r="C235" s="69" t="str">
        <f t="shared" si="25"/>
        <v/>
      </c>
      <c r="D235" s="85" t="str">
        <f t="shared" si="26"/>
        <v/>
      </c>
      <c r="E235" s="85" t="str">
        <f t="shared" si="27"/>
        <v/>
      </c>
      <c r="F235" s="85" t="str">
        <f t="shared" si="21"/>
        <v/>
      </c>
      <c r="G235" s="69" t="str">
        <f t="shared" si="22"/>
        <v/>
      </c>
    </row>
    <row r="236" spans="1:7" x14ac:dyDescent="0.25">
      <c r="A236" s="84" t="str">
        <f t="shared" si="23"/>
        <v/>
      </c>
      <c r="B236" s="75" t="str">
        <f t="shared" si="24"/>
        <v/>
      </c>
      <c r="C236" s="69" t="str">
        <f t="shared" si="25"/>
        <v/>
      </c>
      <c r="D236" s="85" t="str">
        <f t="shared" si="26"/>
        <v/>
      </c>
      <c r="E236" s="85" t="str">
        <f t="shared" si="27"/>
        <v/>
      </c>
      <c r="F236" s="85" t="str">
        <f t="shared" si="21"/>
        <v/>
      </c>
      <c r="G236" s="69" t="str">
        <f t="shared" si="22"/>
        <v/>
      </c>
    </row>
    <row r="237" spans="1:7" x14ac:dyDescent="0.25">
      <c r="A237" s="84" t="str">
        <f t="shared" si="23"/>
        <v/>
      </c>
      <c r="B237" s="75" t="str">
        <f t="shared" si="24"/>
        <v/>
      </c>
      <c r="C237" s="69" t="str">
        <f t="shared" si="25"/>
        <v/>
      </c>
      <c r="D237" s="85" t="str">
        <f t="shared" si="26"/>
        <v/>
      </c>
      <c r="E237" s="85" t="str">
        <f t="shared" si="27"/>
        <v/>
      </c>
      <c r="F237" s="85" t="str">
        <f t="shared" si="21"/>
        <v/>
      </c>
      <c r="G237" s="69" t="str">
        <f t="shared" si="22"/>
        <v/>
      </c>
    </row>
    <row r="238" spans="1:7" x14ac:dyDescent="0.25">
      <c r="A238" s="84" t="str">
        <f t="shared" si="23"/>
        <v/>
      </c>
      <c r="B238" s="75" t="str">
        <f t="shared" si="24"/>
        <v/>
      </c>
      <c r="C238" s="69" t="str">
        <f t="shared" si="25"/>
        <v/>
      </c>
      <c r="D238" s="85" t="str">
        <f t="shared" si="26"/>
        <v/>
      </c>
      <c r="E238" s="85" t="str">
        <f t="shared" si="27"/>
        <v/>
      </c>
      <c r="F238" s="85" t="str">
        <f t="shared" si="21"/>
        <v/>
      </c>
      <c r="G238" s="69" t="str">
        <f t="shared" si="22"/>
        <v/>
      </c>
    </row>
    <row r="239" spans="1:7" x14ac:dyDescent="0.25">
      <c r="A239" s="84" t="str">
        <f t="shared" si="23"/>
        <v/>
      </c>
      <c r="B239" s="75" t="str">
        <f t="shared" si="24"/>
        <v/>
      </c>
      <c r="C239" s="69" t="str">
        <f t="shared" si="25"/>
        <v/>
      </c>
      <c r="D239" s="85" t="str">
        <f t="shared" si="26"/>
        <v/>
      </c>
      <c r="E239" s="85" t="str">
        <f t="shared" si="27"/>
        <v/>
      </c>
      <c r="F239" s="85" t="str">
        <f t="shared" si="21"/>
        <v/>
      </c>
      <c r="G239" s="69" t="str">
        <f t="shared" si="22"/>
        <v/>
      </c>
    </row>
    <row r="240" spans="1:7" x14ac:dyDescent="0.25">
      <c r="A240" s="84" t="str">
        <f t="shared" si="23"/>
        <v/>
      </c>
      <c r="B240" s="75" t="str">
        <f t="shared" si="24"/>
        <v/>
      </c>
      <c r="C240" s="69" t="str">
        <f t="shared" si="25"/>
        <v/>
      </c>
      <c r="D240" s="85" t="str">
        <f t="shared" si="26"/>
        <v/>
      </c>
      <c r="E240" s="85" t="str">
        <f t="shared" si="27"/>
        <v/>
      </c>
      <c r="F240" s="85" t="str">
        <f t="shared" si="21"/>
        <v/>
      </c>
      <c r="G240" s="69" t="str">
        <f t="shared" si="22"/>
        <v/>
      </c>
    </row>
    <row r="241" spans="1:7" x14ac:dyDescent="0.25">
      <c r="A241" s="84" t="str">
        <f t="shared" si="23"/>
        <v/>
      </c>
      <c r="B241" s="75" t="str">
        <f t="shared" si="24"/>
        <v/>
      </c>
      <c r="C241" s="69" t="str">
        <f t="shared" si="25"/>
        <v/>
      </c>
      <c r="D241" s="85" t="str">
        <f t="shared" si="26"/>
        <v/>
      </c>
      <c r="E241" s="85" t="str">
        <f t="shared" si="27"/>
        <v/>
      </c>
      <c r="F241" s="85" t="str">
        <f t="shared" si="21"/>
        <v/>
      </c>
      <c r="G241" s="69" t="str">
        <f t="shared" si="22"/>
        <v/>
      </c>
    </row>
    <row r="242" spans="1:7" x14ac:dyDescent="0.25">
      <c r="A242" s="84" t="str">
        <f t="shared" si="23"/>
        <v/>
      </c>
      <c r="B242" s="75" t="str">
        <f t="shared" si="24"/>
        <v/>
      </c>
      <c r="C242" s="69" t="str">
        <f t="shared" si="25"/>
        <v/>
      </c>
      <c r="D242" s="85" t="str">
        <f t="shared" si="26"/>
        <v/>
      </c>
      <c r="E242" s="85" t="str">
        <f t="shared" si="27"/>
        <v/>
      </c>
      <c r="F242" s="85" t="str">
        <f t="shared" si="21"/>
        <v/>
      </c>
      <c r="G242" s="69" t="str">
        <f t="shared" si="22"/>
        <v/>
      </c>
    </row>
    <row r="243" spans="1:7" x14ac:dyDescent="0.25">
      <c r="A243" s="84" t="str">
        <f t="shared" si="23"/>
        <v/>
      </c>
      <c r="B243" s="75" t="str">
        <f t="shared" si="24"/>
        <v/>
      </c>
      <c r="C243" s="69" t="str">
        <f t="shared" si="25"/>
        <v/>
      </c>
      <c r="D243" s="85" t="str">
        <f t="shared" si="26"/>
        <v/>
      </c>
      <c r="E243" s="85" t="str">
        <f t="shared" si="27"/>
        <v/>
      </c>
      <c r="F243" s="85" t="str">
        <f t="shared" si="21"/>
        <v/>
      </c>
      <c r="G243" s="69" t="str">
        <f t="shared" si="22"/>
        <v/>
      </c>
    </row>
    <row r="244" spans="1:7" x14ac:dyDescent="0.25">
      <c r="A244" s="84" t="str">
        <f t="shared" si="23"/>
        <v/>
      </c>
      <c r="B244" s="75" t="str">
        <f t="shared" si="24"/>
        <v/>
      </c>
      <c r="C244" s="69" t="str">
        <f t="shared" si="25"/>
        <v/>
      </c>
      <c r="D244" s="85" t="str">
        <f t="shared" si="26"/>
        <v/>
      </c>
      <c r="E244" s="85" t="str">
        <f t="shared" si="27"/>
        <v/>
      </c>
      <c r="F244" s="85" t="str">
        <f t="shared" si="21"/>
        <v/>
      </c>
      <c r="G244" s="69" t="str">
        <f t="shared" si="22"/>
        <v/>
      </c>
    </row>
    <row r="245" spans="1:7" x14ac:dyDescent="0.25">
      <c r="A245" s="84" t="str">
        <f t="shared" si="23"/>
        <v/>
      </c>
      <c r="B245" s="75" t="str">
        <f t="shared" si="24"/>
        <v/>
      </c>
      <c r="C245" s="69" t="str">
        <f t="shared" si="25"/>
        <v/>
      </c>
      <c r="D245" s="85" t="str">
        <f t="shared" si="26"/>
        <v/>
      </c>
      <c r="E245" s="85" t="str">
        <f t="shared" si="27"/>
        <v/>
      </c>
      <c r="F245" s="85" t="str">
        <f t="shared" si="21"/>
        <v/>
      </c>
      <c r="G245" s="69" t="str">
        <f t="shared" si="22"/>
        <v/>
      </c>
    </row>
    <row r="246" spans="1:7" x14ac:dyDescent="0.25">
      <c r="A246" s="84" t="str">
        <f t="shared" si="23"/>
        <v/>
      </c>
      <c r="B246" s="75" t="str">
        <f t="shared" si="24"/>
        <v/>
      </c>
      <c r="C246" s="69" t="str">
        <f t="shared" si="25"/>
        <v/>
      </c>
      <c r="D246" s="85" t="str">
        <f t="shared" si="26"/>
        <v/>
      </c>
      <c r="E246" s="85" t="str">
        <f t="shared" si="27"/>
        <v/>
      </c>
      <c r="F246" s="85" t="str">
        <f t="shared" si="21"/>
        <v/>
      </c>
      <c r="G246" s="69" t="str">
        <f t="shared" si="22"/>
        <v/>
      </c>
    </row>
    <row r="247" spans="1:7" x14ac:dyDescent="0.25">
      <c r="A247" s="84" t="str">
        <f t="shared" si="23"/>
        <v/>
      </c>
      <c r="B247" s="75" t="str">
        <f t="shared" si="24"/>
        <v/>
      </c>
      <c r="C247" s="69" t="str">
        <f t="shared" si="25"/>
        <v/>
      </c>
      <c r="D247" s="85" t="str">
        <f t="shared" si="26"/>
        <v/>
      </c>
      <c r="E247" s="85" t="str">
        <f t="shared" si="27"/>
        <v/>
      </c>
      <c r="F247" s="85" t="str">
        <f t="shared" si="21"/>
        <v/>
      </c>
      <c r="G247" s="69" t="str">
        <f t="shared" si="22"/>
        <v/>
      </c>
    </row>
    <row r="248" spans="1:7" x14ac:dyDescent="0.25">
      <c r="A248" s="84" t="str">
        <f t="shared" si="23"/>
        <v/>
      </c>
      <c r="B248" s="75" t="str">
        <f t="shared" si="24"/>
        <v/>
      </c>
      <c r="C248" s="69" t="str">
        <f t="shared" si="25"/>
        <v/>
      </c>
      <c r="D248" s="85" t="str">
        <f t="shared" si="26"/>
        <v/>
      </c>
      <c r="E248" s="85" t="str">
        <f t="shared" si="27"/>
        <v/>
      </c>
      <c r="F248" s="85" t="str">
        <f t="shared" si="21"/>
        <v/>
      </c>
      <c r="G248" s="69" t="str">
        <f t="shared" si="22"/>
        <v/>
      </c>
    </row>
    <row r="249" spans="1:7" x14ac:dyDescent="0.25">
      <c r="A249" s="84" t="str">
        <f t="shared" si="23"/>
        <v/>
      </c>
      <c r="B249" s="75" t="str">
        <f t="shared" si="24"/>
        <v/>
      </c>
      <c r="C249" s="69" t="str">
        <f t="shared" si="25"/>
        <v/>
      </c>
      <c r="D249" s="85" t="str">
        <f t="shared" si="26"/>
        <v/>
      </c>
      <c r="E249" s="85" t="str">
        <f t="shared" si="27"/>
        <v/>
      </c>
      <c r="F249" s="85" t="str">
        <f t="shared" si="21"/>
        <v/>
      </c>
      <c r="G249" s="69" t="str">
        <f t="shared" si="22"/>
        <v/>
      </c>
    </row>
    <row r="250" spans="1:7" x14ac:dyDescent="0.25">
      <c r="A250" s="84" t="str">
        <f t="shared" si="23"/>
        <v/>
      </c>
      <c r="B250" s="75" t="str">
        <f t="shared" si="24"/>
        <v/>
      </c>
      <c r="C250" s="69" t="str">
        <f t="shared" si="25"/>
        <v/>
      </c>
      <c r="D250" s="85" t="str">
        <f t="shared" si="26"/>
        <v/>
      </c>
      <c r="E250" s="85" t="str">
        <f t="shared" si="27"/>
        <v/>
      </c>
      <c r="F250" s="85" t="str">
        <f t="shared" si="21"/>
        <v/>
      </c>
      <c r="G250" s="69" t="str">
        <f t="shared" si="22"/>
        <v/>
      </c>
    </row>
    <row r="251" spans="1:7" x14ac:dyDescent="0.25">
      <c r="A251" s="84" t="str">
        <f t="shared" si="23"/>
        <v/>
      </c>
      <c r="B251" s="75" t="str">
        <f t="shared" si="24"/>
        <v/>
      </c>
      <c r="C251" s="69" t="str">
        <f t="shared" si="25"/>
        <v/>
      </c>
      <c r="D251" s="85" t="str">
        <f t="shared" si="26"/>
        <v/>
      </c>
      <c r="E251" s="85" t="str">
        <f t="shared" si="27"/>
        <v/>
      </c>
      <c r="F251" s="85" t="str">
        <f t="shared" si="21"/>
        <v/>
      </c>
      <c r="G251" s="69" t="str">
        <f t="shared" si="22"/>
        <v/>
      </c>
    </row>
    <row r="252" spans="1:7" x14ac:dyDescent="0.25">
      <c r="A252" s="84" t="str">
        <f t="shared" si="23"/>
        <v/>
      </c>
      <c r="B252" s="75" t="str">
        <f t="shared" si="24"/>
        <v/>
      </c>
      <c r="C252" s="69" t="str">
        <f t="shared" si="25"/>
        <v/>
      </c>
      <c r="D252" s="85" t="str">
        <f t="shared" si="26"/>
        <v/>
      </c>
      <c r="E252" s="85" t="str">
        <f t="shared" si="27"/>
        <v/>
      </c>
      <c r="F252" s="85" t="str">
        <f t="shared" si="21"/>
        <v/>
      </c>
      <c r="G252" s="69" t="str">
        <f t="shared" si="22"/>
        <v/>
      </c>
    </row>
    <row r="253" spans="1:7" x14ac:dyDescent="0.25">
      <c r="A253" s="84" t="str">
        <f t="shared" si="23"/>
        <v/>
      </c>
      <c r="B253" s="75" t="str">
        <f t="shared" si="24"/>
        <v/>
      </c>
      <c r="C253" s="69" t="str">
        <f t="shared" si="25"/>
        <v/>
      </c>
      <c r="D253" s="85" t="str">
        <f t="shared" si="26"/>
        <v/>
      </c>
      <c r="E253" s="85" t="str">
        <f t="shared" si="27"/>
        <v/>
      </c>
      <c r="F253" s="85" t="str">
        <f t="shared" si="21"/>
        <v/>
      </c>
      <c r="G253" s="69" t="str">
        <f t="shared" si="22"/>
        <v/>
      </c>
    </row>
    <row r="254" spans="1:7" x14ac:dyDescent="0.25">
      <c r="A254" s="84" t="str">
        <f t="shared" si="23"/>
        <v/>
      </c>
      <c r="B254" s="75" t="str">
        <f t="shared" si="24"/>
        <v/>
      </c>
      <c r="C254" s="69" t="str">
        <f t="shared" si="25"/>
        <v/>
      </c>
      <c r="D254" s="85" t="str">
        <f t="shared" si="26"/>
        <v/>
      </c>
      <c r="E254" s="85" t="str">
        <f t="shared" si="27"/>
        <v/>
      </c>
      <c r="F254" s="85" t="str">
        <f t="shared" si="21"/>
        <v/>
      </c>
      <c r="G254" s="69" t="str">
        <f t="shared" si="22"/>
        <v/>
      </c>
    </row>
    <row r="255" spans="1:7" x14ac:dyDescent="0.25">
      <c r="A255" s="84" t="str">
        <f t="shared" si="23"/>
        <v/>
      </c>
      <c r="B255" s="75" t="str">
        <f t="shared" si="24"/>
        <v/>
      </c>
      <c r="C255" s="69" t="str">
        <f t="shared" si="25"/>
        <v/>
      </c>
      <c r="D255" s="85" t="str">
        <f t="shared" si="26"/>
        <v/>
      </c>
      <c r="E255" s="85" t="str">
        <f t="shared" si="27"/>
        <v/>
      </c>
      <c r="F255" s="85" t="str">
        <f t="shared" si="21"/>
        <v/>
      </c>
      <c r="G255" s="69" t="str">
        <f t="shared" si="22"/>
        <v/>
      </c>
    </row>
    <row r="256" spans="1:7" x14ac:dyDescent="0.25">
      <c r="A256" s="84" t="str">
        <f t="shared" si="23"/>
        <v/>
      </c>
      <c r="B256" s="75" t="str">
        <f t="shared" si="24"/>
        <v/>
      </c>
      <c r="C256" s="69" t="str">
        <f t="shared" si="25"/>
        <v/>
      </c>
      <c r="D256" s="85" t="str">
        <f t="shared" si="26"/>
        <v/>
      </c>
      <c r="E256" s="85" t="str">
        <f t="shared" si="27"/>
        <v/>
      </c>
      <c r="F256" s="85" t="str">
        <f t="shared" si="21"/>
        <v/>
      </c>
      <c r="G256" s="69" t="str">
        <f t="shared" si="22"/>
        <v/>
      </c>
    </row>
    <row r="257" spans="1:7" x14ac:dyDescent="0.25">
      <c r="A257" s="84" t="str">
        <f t="shared" si="23"/>
        <v/>
      </c>
      <c r="B257" s="75" t="str">
        <f t="shared" si="24"/>
        <v/>
      </c>
      <c r="C257" s="69" t="str">
        <f t="shared" si="25"/>
        <v/>
      </c>
      <c r="D257" s="85" t="str">
        <f t="shared" si="26"/>
        <v/>
      </c>
      <c r="E257" s="85" t="str">
        <f t="shared" si="27"/>
        <v/>
      </c>
      <c r="F257" s="85" t="str">
        <f t="shared" si="21"/>
        <v/>
      </c>
      <c r="G257" s="69" t="str">
        <f t="shared" si="22"/>
        <v/>
      </c>
    </row>
    <row r="258" spans="1:7" x14ac:dyDescent="0.25">
      <c r="A258" s="84" t="str">
        <f t="shared" si="23"/>
        <v/>
      </c>
      <c r="B258" s="75" t="str">
        <f t="shared" si="24"/>
        <v/>
      </c>
      <c r="C258" s="69" t="str">
        <f t="shared" si="25"/>
        <v/>
      </c>
      <c r="D258" s="85" t="str">
        <f t="shared" si="26"/>
        <v/>
      </c>
      <c r="E258" s="85" t="str">
        <f t="shared" si="27"/>
        <v/>
      </c>
      <c r="F258" s="85" t="str">
        <f t="shared" si="21"/>
        <v/>
      </c>
      <c r="G258" s="69" t="str">
        <f t="shared" si="22"/>
        <v/>
      </c>
    </row>
    <row r="259" spans="1:7" x14ac:dyDescent="0.25">
      <c r="A259" s="84" t="str">
        <f t="shared" si="23"/>
        <v/>
      </c>
      <c r="B259" s="75" t="str">
        <f t="shared" si="24"/>
        <v/>
      </c>
      <c r="C259" s="69" t="str">
        <f t="shared" si="25"/>
        <v/>
      </c>
      <c r="D259" s="85" t="str">
        <f t="shared" si="26"/>
        <v/>
      </c>
      <c r="E259" s="85" t="str">
        <f t="shared" si="27"/>
        <v/>
      </c>
      <c r="F259" s="85" t="str">
        <f t="shared" si="21"/>
        <v/>
      </c>
      <c r="G259" s="69" t="str">
        <f t="shared" si="22"/>
        <v/>
      </c>
    </row>
    <row r="260" spans="1:7" x14ac:dyDescent="0.25">
      <c r="A260" s="84" t="str">
        <f t="shared" si="23"/>
        <v/>
      </c>
      <c r="B260" s="75" t="str">
        <f t="shared" si="24"/>
        <v/>
      </c>
      <c r="C260" s="69" t="str">
        <f t="shared" si="25"/>
        <v/>
      </c>
      <c r="D260" s="85" t="str">
        <f t="shared" si="26"/>
        <v/>
      </c>
      <c r="E260" s="85" t="str">
        <f t="shared" si="27"/>
        <v/>
      </c>
      <c r="F260" s="85" t="str">
        <f t="shared" si="21"/>
        <v/>
      </c>
      <c r="G260" s="69" t="str">
        <f t="shared" si="22"/>
        <v/>
      </c>
    </row>
    <row r="261" spans="1:7" x14ac:dyDescent="0.25">
      <c r="A261" s="84" t="str">
        <f t="shared" si="23"/>
        <v/>
      </c>
      <c r="B261" s="75" t="str">
        <f t="shared" si="24"/>
        <v/>
      </c>
      <c r="C261" s="69" t="str">
        <f t="shared" si="25"/>
        <v/>
      </c>
      <c r="D261" s="85" t="str">
        <f t="shared" si="26"/>
        <v/>
      </c>
      <c r="E261" s="85" t="str">
        <f t="shared" si="27"/>
        <v/>
      </c>
      <c r="F261" s="85" t="str">
        <f t="shared" si="21"/>
        <v/>
      </c>
      <c r="G261" s="69" t="str">
        <f t="shared" si="22"/>
        <v/>
      </c>
    </row>
    <row r="262" spans="1:7" x14ac:dyDescent="0.25">
      <c r="A262" s="84" t="str">
        <f t="shared" si="23"/>
        <v/>
      </c>
      <c r="B262" s="75" t="str">
        <f t="shared" si="24"/>
        <v/>
      </c>
      <c r="C262" s="69" t="str">
        <f t="shared" si="25"/>
        <v/>
      </c>
      <c r="D262" s="85" t="str">
        <f t="shared" si="26"/>
        <v/>
      </c>
      <c r="E262" s="85" t="str">
        <f t="shared" si="27"/>
        <v/>
      </c>
      <c r="F262" s="85" t="str">
        <f t="shared" si="21"/>
        <v/>
      </c>
      <c r="G262" s="69" t="str">
        <f t="shared" si="22"/>
        <v/>
      </c>
    </row>
    <row r="263" spans="1:7" x14ac:dyDescent="0.25">
      <c r="A263" s="84" t="str">
        <f t="shared" si="23"/>
        <v/>
      </c>
      <c r="B263" s="75" t="str">
        <f t="shared" si="24"/>
        <v/>
      </c>
      <c r="C263" s="69" t="str">
        <f t="shared" si="25"/>
        <v/>
      </c>
      <c r="D263" s="85" t="str">
        <f t="shared" si="26"/>
        <v/>
      </c>
      <c r="E263" s="85" t="str">
        <f t="shared" si="27"/>
        <v/>
      </c>
      <c r="F263" s="85" t="str">
        <f t="shared" si="21"/>
        <v/>
      </c>
      <c r="G263" s="69" t="str">
        <f t="shared" si="22"/>
        <v/>
      </c>
    </row>
    <row r="264" spans="1:7" x14ac:dyDescent="0.25">
      <c r="A264" s="84" t="str">
        <f t="shared" si="23"/>
        <v/>
      </c>
      <c r="B264" s="75" t="str">
        <f t="shared" si="24"/>
        <v/>
      </c>
      <c r="C264" s="69" t="str">
        <f t="shared" si="25"/>
        <v/>
      </c>
      <c r="D264" s="85" t="str">
        <f t="shared" si="26"/>
        <v/>
      </c>
      <c r="E264" s="85" t="str">
        <f t="shared" si="27"/>
        <v/>
      </c>
      <c r="F264" s="85" t="str">
        <f t="shared" si="21"/>
        <v/>
      </c>
      <c r="G264" s="69" t="str">
        <f t="shared" si="22"/>
        <v/>
      </c>
    </row>
    <row r="265" spans="1:7" x14ac:dyDescent="0.25">
      <c r="A265" s="84" t="str">
        <f t="shared" si="23"/>
        <v/>
      </c>
      <c r="B265" s="75" t="str">
        <f t="shared" si="24"/>
        <v/>
      </c>
      <c r="C265" s="69" t="str">
        <f t="shared" si="25"/>
        <v/>
      </c>
      <c r="D265" s="85" t="str">
        <f t="shared" si="26"/>
        <v/>
      </c>
      <c r="E265" s="85" t="str">
        <f t="shared" si="27"/>
        <v/>
      </c>
      <c r="F265" s="85" t="str">
        <f t="shared" si="21"/>
        <v/>
      </c>
      <c r="G265" s="69" t="str">
        <f t="shared" si="22"/>
        <v/>
      </c>
    </row>
    <row r="266" spans="1:7" x14ac:dyDescent="0.25">
      <c r="A266" s="84" t="str">
        <f t="shared" si="23"/>
        <v/>
      </c>
      <c r="B266" s="75" t="str">
        <f t="shared" si="24"/>
        <v/>
      </c>
      <c r="C266" s="69" t="str">
        <f t="shared" si="25"/>
        <v/>
      </c>
      <c r="D266" s="85" t="str">
        <f t="shared" si="26"/>
        <v/>
      </c>
      <c r="E266" s="85" t="str">
        <f t="shared" si="27"/>
        <v/>
      </c>
      <c r="F266" s="85" t="str">
        <f t="shared" si="21"/>
        <v/>
      </c>
      <c r="G266" s="69" t="str">
        <f t="shared" si="22"/>
        <v/>
      </c>
    </row>
    <row r="267" spans="1:7" x14ac:dyDescent="0.25">
      <c r="A267" s="84" t="str">
        <f t="shared" si="23"/>
        <v/>
      </c>
      <c r="B267" s="75" t="str">
        <f t="shared" si="24"/>
        <v/>
      </c>
      <c r="C267" s="69" t="str">
        <f t="shared" si="25"/>
        <v/>
      </c>
      <c r="D267" s="85" t="str">
        <f t="shared" si="26"/>
        <v/>
      </c>
      <c r="E267" s="85" t="str">
        <f t="shared" si="27"/>
        <v/>
      </c>
      <c r="F267" s="85" t="str">
        <f t="shared" si="21"/>
        <v/>
      </c>
      <c r="G267" s="69" t="str">
        <f t="shared" si="22"/>
        <v/>
      </c>
    </row>
    <row r="268" spans="1:7" x14ac:dyDescent="0.25">
      <c r="A268" s="84" t="str">
        <f t="shared" si="23"/>
        <v/>
      </c>
      <c r="B268" s="75" t="str">
        <f t="shared" si="24"/>
        <v/>
      </c>
      <c r="C268" s="69" t="str">
        <f t="shared" si="25"/>
        <v/>
      </c>
      <c r="D268" s="85" t="str">
        <f t="shared" si="26"/>
        <v/>
      </c>
      <c r="E268" s="85" t="str">
        <f t="shared" si="27"/>
        <v/>
      </c>
      <c r="F268" s="85" t="str">
        <f t="shared" si="21"/>
        <v/>
      </c>
      <c r="G268" s="69" t="str">
        <f t="shared" si="22"/>
        <v/>
      </c>
    </row>
    <row r="269" spans="1:7" x14ac:dyDescent="0.25">
      <c r="A269" s="84" t="str">
        <f t="shared" si="23"/>
        <v/>
      </c>
      <c r="B269" s="75" t="str">
        <f t="shared" si="24"/>
        <v/>
      </c>
      <c r="C269" s="69" t="str">
        <f t="shared" si="25"/>
        <v/>
      </c>
      <c r="D269" s="85" t="str">
        <f t="shared" si="26"/>
        <v/>
      </c>
      <c r="E269" s="85" t="str">
        <f t="shared" si="27"/>
        <v/>
      </c>
      <c r="F269" s="85" t="str">
        <f t="shared" si="21"/>
        <v/>
      </c>
      <c r="G269" s="69" t="str">
        <f t="shared" si="22"/>
        <v/>
      </c>
    </row>
    <row r="270" spans="1:7" x14ac:dyDescent="0.25">
      <c r="A270" s="84" t="str">
        <f t="shared" si="23"/>
        <v/>
      </c>
      <c r="B270" s="75" t="str">
        <f t="shared" si="24"/>
        <v/>
      </c>
      <c r="C270" s="69" t="str">
        <f t="shared" si="25"/>
        <v/>
      </c>
      <c r="D270" s="85" t="str">
        <f t="shared" si="26"/>
        <v/>
      </c>
      <c r="E270" s="85" t="str">
        <f t="shared" si="27"/>
        <v/>
      </c>
      <c r="F270" s="85" t="str">
        <f t="shared" si="21"/>
        <v/>
      </c>
      <c r="G270" s="69" t="str">
        <f t="shared" si="22"/>
        <v/>
      </c>
    </row>
    <row r="271" spans="1:7" x14ac:dyDescent="0.25">
      <c r="A271" s="84" t="str">
        <f t="shared" si="23"/>
        <v/>
      </c>
      <c r="B271" s="75" t="str">
        <f t="shared" si="24"/>
        <v/>
      </c>
      <c r="C271" s="69" t="str">
        <f t="shared" si="25"/>
        <v/>
      </c>
      <c r="D271" s="85" t="str">
        <f t="shared" si="26"/>
        <v/>
      </c>
      <c r="E271" s="85" t="str">
        <f t="shared" si="27"/>
        <v/>
      </c>
      <c r="F271" s="85" t="str">
        <f t="shared" si="21"/>
        <v/>
      </c>
      <c r="G271" s="69" t="str">
        <f t="shared" si="22"/>
        <v/>
      </c>
    </row>
    <row r="272" spans="1:7" x14ac:dyDescent="0.25">
      <c r="A272" s="84" t="str">
        <f t="shared" si="23"/>
        <v/>
      </c>
      <c r="B272" s="75" t="str">
        <f t="shared" si="24"/>
        <v/>
      </c>
      <c r="C272" s="69" t="str">
        <f t="shared" si="25"/>
        <v/>
      </c>
      <c r="D272" s="85" t="str">
        <f t="shared" si="26"/>
        <v/>
      </c>
      <c r="E272" s="85" t="str">
        <f t="shared" si="27"/>
        <v/>
      </c>
      <c r="F272" s="85" t="str">
        <f t="shared" ref="F272:F335" si="28">IF(B272="","",SUM(D272:E272))</f>
        <v/>
      </c>
      <c r="G272" s="69" t="str">
        <f t="shared" ref="G272:G335" si="29">IF(B272="","",SUM(C272)-SUM(E272))</f>
        <v/>
      </c>
    </row>
    <row r="273" spans="1:7" x14ac:dyDescent="0.25">
      <c r="A273" s="84" t="str">
        <f t="shared" ref="A273:A336" si="30">IF(B273="","",EDATE(A272,1))</f>
        <v/>
      </c>
      <c r="B273" s="75" t="str">
        <f t="shared" ref="B273:B336" si="31">IF(B272="","",IF(SUM(B272)+1&lt;=$E$7,SUM(B272)+1,""))</f>
        <v/>
      </c>
      <c r="C273" s="69" t="str">
        <f t="shared" ref="C273:C336" si="32">IF(B273="","",G272)</f>
        <v/>
      </c>
      <c r="D273" s="85" t="str">
        <f t="shared" ref="D273:D336" si="33">IF(B273="","",IPMT($E$11/12,B273,$E$7,-$E$8,$E$9,0))</f>
        <v/>
      </c>
      <c r="E273" s="85" t="str">
        <f t="shared" ref="E273:E336" si="34">IF(B273="","",PPMT($E$11/12,B273,$E$7,-$E$8,$E$9,0))</f>
        <v/>
      </c>
      <c r="F273" s="85" t="str">
        <f t="shared" si="28"/>
        <v/>
      </c>
      <c r="G273" s="69" t="str">
        <f t="shared" si="29"/>
        <v/>
      </c>
    </row>
    <row r="274" spans="1:7" x14ac:dyDescent="0.25">
      <c r="A274" s="84" t="str">
        <f t="shared" si="30"/>
        <v/>
      </c>
      <c r="B274" s="75" t="str">
        <f t="shared" si="31"/>
        <v/>
      </c>
      <c r="C274" s="69" t="str">
        <f t="shared" si="32"/>
        <v/>
      </c>
      <c r="D274" s="85" t="str">
        <f t="shared" si="33"/>
        <v/>
      </c>
      <c r="E274" s="85" t="str">
        <f t="shared" si="34"/>
        <v/>
      </c>
      <c r="F274" s="85" t="str">
        <f t="shared" si="28"/>
        <v/>
      </c>
      <c r="G274" s="69" t="str">
        <f t="shared" si="29"/>
        <v/>
      </c>
    </row>
    <row r="275" spans="1:7" x14ac:dyDescent="0.25">
      <c r="A275" s="84" t="str">
        <f t="shared" si="30"/>
        <v/>
      </c>
      <c r="B275" s="75" t="str">
        <f t="shared" si="31"/>
        <v/>
      </c>
      <c r="C275" s="69" t="str">
        <f t="shared" si="32"/>
        <v/>
      </c>
      <c r="D275" s="85" t="str">
        <f t="shared" si="33"/>
        <v/>
      </c>
      <c r="E275" s="85" t="str">
        <f t="shared" si="34"/>
        <v/>
      </c>
      <c r="F275" s="85" t="str">
        <f t="shared" si="28"/>
        <v/>
      </c>
      <c r="G275" s="69" t="str">
        <f t="shared" si="29"/>
        <v/>
      </c>
    </row>
    <row r="276" spans="1:7" x14ac:dyDescent="0.25">
      <c r="A276" s="84" t="str">
        <f t="shared" si="30"/>
        <v/>
      </c>
      <c r="B276" s="75" t="str">
        <f t="shared" si="31"/>
        <v/>
      </c>
      <c r="C276" s="69" t="str">
        <f t="shared" si="32"/>
        <v/>
      </c>
      <c r="D276" s="85" t="str">
        <f t="shared" si="33"/>
        <v/>
      </c>
      <c r="E276" s="85" t="str">
        <f t="shared" si="34"/>
        <v/>
      </c>
      <c r="F276" s="85" t="str">
        <f t="shared" si="28"/>
        <v/>
      </c>
      <c r="G276" s="69" t="str">
        <f t="shared" si="29"/>
        <v/>
      </c>
    </row>
    <row r="277" spans="1:7" x14ac:dyDescent="0.25">
      <c r="A277" s="84" t="str">
        <f t="shared" si="30"/>
        <v/>
      </c>
      <c r="B277" s="75" t="str">
        <f t="shared" si="31"/>
        <v/>
      </c>
      <c r="C277" s="69" t="str">
        <f t="shared" si="32"/>
        <v/>
      </c>
      <c r="D277" s="85" t="str">
        <f t="shared" si="33"/>
        <v/>
      </c>
      <c r="E277" s="85" t="str">
        <f t="shared" si="34"/>
        <v/>
      </c>
      <c r="F277" s="85" t="str">
        <f t="shared" si="28"/>
        <v/>
      </c>
      <c r="G277" s="69" t="str">
        <f t="shared" si="29"/>
        <v/>
      </c>
    </row>
    <row r="278" spans="1:7" x14ac:dyDescent="0.25">
      <c r="A278" s="84" t="str">
        <f t="shared" si="30"/>
        <v/>
      </c>
      <c r="B278" s="75" t="str">
        <f t="shared" si="31"/>
        <v/>
      </c>
      <c r="C278" s="69" t="str">
        <f t="shared" si="32"/>
        <v/>
      </c>
      <c r="D278" s="85" t="str">
        <f t="shared" si="33"/>
        <v/>
      </c>
      <c r="E278" s="85" t="str">
        <f t="shared" si="34"/>
        <v/>
      </c>
      <c r="F278" s="85" t="str">
        <f t="shared" si="28"/>
        <v/>
      </c>
      <c r="G278" s="69" t="str">
        <f t="shared" si="29"/>
        <v/>
      </c>
    </row>
    <row r="279" spans="1:7" x14ac:dyDescent="0.25">
      <c r="A279" s="84" t="str">
        <f t="shared" si="30"/>
        <v/>
      </c>
      <c r="B279" s="75" t="str">
        <f t="shared" si="31"/>
        <v/>
      </c>
      <c r="C279" s="69" t="str">
        <f t="shared" si="32"/>
        <v/>
      </c>
      <c r="D279" s="85" t="str">
        <f t="shared" si="33"/>
        <v/>
      </c>
      <c r="E279" s="85" t="str">
        <f t="shared" si="34"/>
        <v/>
      </c>
      <c r="F279" s="85" t="str">
        <f t="shared" si="28"/>
        <v/>
      </c>
      <c r="G279" s="69" t="str">
        <f t="shared" si="29"/>
        <v/>
      </c>
    </row>
    <row r="280" spans="1:7" x14ac:dyDescent="0.25">
      <c r="A280" s="84" t="str">
        <f t="shared" si="30"/>
        <v/>
      </c>
      <c r="B280" s="75" t="str">
        <f t="shared" si="31"/>
        <v/>
      </c>
      <c r="C280" s="69" t="str">
        <f t="shared" si="32"/>
        <v/>
      </c>
      <c r="D280" s="85" t="str">
        <f t="shared" si="33"/>
        <v/>
      </c>
      <c r="E280" s="85" t="str">
        <f t="shared" si="34"/>
        <v/>
      </c>
      <c r="F280" s="85" t="str">
        <f t="shared" si="28"/>
        <v/>
      </c>
      <c r="G280" s="69" t="str">
        <f t="shared" si="29"/>
        <v/>
      </c>
    </row>
    <row r="281" spans="1:7" x14ac:dyDescent="0.25">
      <c r="A281" s="84" t="str">
        <f t="shared" si="30"/>
        <v/>
      </c>
      <c r="B281" s="75" t="str">
        <f t="shared" si="31"/>
        <v/>
      </c>
      <c r="C281" s="69" t="str">
        <f t="shared" si="32"/>
        <v/>
      </c>
      <c r="D281" s="85" t="str">
        <f t="shared" si="33"/>
        <v/>
      </c>
      <c r="E281" s="85" t="str">
        <f t="shared" si="34"/>
        <v/>
      </c>
      <c r="F281" s="85" t="str">
        <f t="shared" si="28"/>
        <v/>
      </c>
      <c r="G281" s="69" t="str">
        <f t="shared" si="29"/>
        <v/>
      </c>
    </row>
    <row r="282" spans="1:7" x14ac:dyDescent="0.25">
      <c r="A282" s="84" t="str">
        <f t="shared" si="30"/>
        <v/>
      </c>
      <c r="B282" s="75" t="str">
        <f t="shared" si="31"/>
        <v/>
      </c>
      <c r="C282" s="69" t="str">
        <f t="shared" si="32"/>
        <v/>
      </c>
      <c r="D282" s="85" t="str">
        <f t="shared" si="33"/>
        <v/>
      </c>
      <c r="E282" s="85" t="str">
        <f t="shared" si="34"/>
        <v/>
      </c>
      <c r="F282" s="85" t="str">
        <f t="shared" si="28"/>
        <v/>
      </c>
      <c r="G282" s="69" t="str">
        <f t="shared" si="29"/>
        <v/>
      </c>
    </row>
    <row r="283" spans="1:7" x14ac:dyDescent="0.25">
      <c r="A283" s="84" t="str">
        <f t="shared" si="30"/>
        <v/>
      </c>
      <c r="B283" s="75" t="str">
        <f t="shared" si="31"/>
        <v/>
      </c>
      <c r="C283" s="69" t="str">
        <f t="shared" si="32"/>
        <v/>
      </c>
      <c r="D283" s="85" t="str">
        <f t="shared" si="33"/>
        <v/>
      </c>
      <c r="E283" s="85" t="str">
        <f t="shared" si="34"/>
        <v/>
      </c>
      <c r="F283" s="85" t="str">
        <f t="shared" si="28"/>
        <v/>
      </c>
      <c r="G283" s="69" t="str">
        <f t="shared" si="29"/>
        <v/>
      </c>
    </row>
    <row r="284" spans="1:7" x14ac:dyDescent="0.25">
      <c r="A284" s="84" t="str">
        <f t="shared" si="30"/>
        <v/>
      </c>
      <c r="B284" s="75" t="str">
        <f t="shared" si="31"/>
        <v/>
      </c>
      <c r="C284" s="69" t="str">
        <f t="shared" si="32"/>
        <v/>
      </c>
      <c r="D284" s="85" t="str">
        <f t="shared" si="33"/>
        <v/>
      </c>
      <c r="E284" s="85" t="str">
        <f t="shared" si="34"/>
        <v/>
      </c>
      <c r="F284" s="85" t="str">
        <f t="shared" si="28"/>
        <v/>
      </c>
      <c r="G284" s="69" t="str">
        <f t="shared" si="29"/>
        <v/>
      </c>
    </row>
    <row r="285" spans="1:7" x14ac:dyDescent="0.25">
      <c r="A285" s="84" t="str">
        <f t="shared" si="30"/>
        <v/>
      </c>
      <c r="B285" s="75" t="str">
        <f t="shared" si="31"/>
        <v/>
      </c>
      <c r="C285" s="69" t="str">
        <f t="shared" si="32"/>
        <v/>
      </c>
      <c r="D285" s="85" t="str">
        <f t="shared" si="33"/>
        <v/>
      </c>
      <c r="E285" s="85" t="str">
        <f t="shared" si="34"/>
        <v/>
      </c>
      <c r="F285" s="85" t="str">
        <f t="shared" si="28"/>
        <v/>
      </c>
      <c r="G285" s="69" t="str">
        <f t="shared" si="29"/>
        <v/>
      </c>
    </row>
    <row r="286" spans="1:7" x14ac:dyDescent="0.25">
      <c r="A286" s="84" t="str">
        <f t="shared" si="30"/>
        <v/>
      </c>
      <c r="B286" s="75" t="str">
        <f t="shared" si="31"/>
        <v/>
      </c>
      <c r="C286" s="69" t="str">
        <f t="shared" si="32"/>
        <v/>
      </c>
      <c r="D286" s="85" t="str">
        <f t="shared" si="33"/>
        <v/>
      </c>
      <c r="E286" s="85" t="str">
        <f t="shared" si="34"/>
        <v/>
      </c>
      <c r="F286" s="85" t="str">
        <f t="shared" si="28"/>
        <v/>
      </c>
      <c r="G286" s="69" t="str">
        <f t="shared" si="29"/>
        <v/>
      </c>
    </row>
    <row r="287" spans="1:7" x14ac:dyDescent="0.25">
      <c r="A287" s="84" t="str">
        <f t="shared" si="30"/>
        <v/>
      </c>
      <c r="B287" s="75" t="str">
        <f t="shared" si="31"/>
        <v/>
      </c>
      <c r="C287" s="69" t="str">
        <f t="shared" si="32"/>
        <v/>
      </c>
      <c r="D287" s="85" t="str">
        <f t="shared" si="33"/>
        <v/>
      </c>
      <c r="E287" s="85" t="str">
        <f t="shared" si="34"/>
        <v/>
      </c>
      <c r="F287" s="85" t="str">
        <f t="shared" si="28"/>
        <v/>
      </c>
      <c r="G287" s="69" t="str">
        <f t="shared" si="29"/>
        <v/>
      </c>
    </row>
    <row r="288" spans="1:7" x14ac:dyDescent="0.25">
      <c r="A288" s="84" t="str">
        <f t="shared" si="30"/>
        <v/>
      </c>
      <c r="B288" s="75" t="str">
        <f t="shared" si="31"/>
        <v/>
      </c>
      <c r="C288" s="69" t="str">
        <f t="shared" si="32"/>
        <v/>
      </c>
      <c r="D288" s="85" t="str">
        <f t="shared" si="33"/>
        <v/>
      </c>
      <c r="E288" s="85" t="str">
        <f t="shared" si="34"/>
        <v/>
      </c>
      <c r="F288" s="85" t="str">
        <f t="shared" si="28"/>
        <v/>
      </c>
      <c r="G288" s="69" t="str">
        <f t="shared" si="29"/>
        <v/>
      </c>
    </row>
    <row r="289" spans="1:7" x14ac:dyDescent="0.25">
      <c r="A289" s="84" t="str">
        <f t="shared" si="30"/>
        <v/>
      </c>
      <c r="B289" s="75" t="str">
        <f t="shared" si="31"/>
        <v/>
      </c>
      <c r="C289" s="69" t="str">
        <f t="shared" si="32"/>
        <v/>
      </c>
      <c r="D289" s="85" t="str">
        <f t="shared" si="33"/>
        <v/>
      </c>
      <c r="E289" s="85" t="str">
        <f t="shared" si="34"/>
        <v/>
      </c>
      <c r="F289" s="85" t="str">
        <f t="shared" si="28"/>
        <v/>
      </c>
      <c r="G289" s="69" t="str">
        <f t="shared" si="29"/>
        <v/>
      </c>
    </row>
    <row r="290" spans="1:7" x14ac:dyDescent="0.25">
      <c r="A290" s="84" t="str">
        <f t="shared" si="30"/>
        <v/>
      </c>
      <c r="B290" s="75" t="str">
        <f t="shared" si="31"/>
        <v/>
      </c>
      <c r="C290" s="69" t="str">
        <f t="shared" si="32"/>
        <v/>
      </c>
      <c r="D290" s="85" t="str">
        <f t="shared" si="33"/>
        <v/>
      </c>
      <c r="E290" s="85" t="str">
        <f t="shared" si="34"/>
        <v/>
      </c>
      <c r="F290" s="85" t="str">
        <f t="shared" si="28"/>
        <v/>
      </c>
      <c r="G290" s="69" t="str">
        <f t="shared" si="29"/>
        <v/>
      </c>
    </row>
    <row r="291" spans="1:7" x14ac:dyDescent="0.25">
      <c r="A291" s="84" t="str">
        <f t="shared" si="30"/>
        <v/>
      </c>
      <c r="B291" s="75" t="str">
        <f t="shared" si="31"/>
        <v/>
      </c>
      <c r="C291" s="69" t="str">
        <f t="shared" si="32"/>
        <v/>
      </c>
      <c r="D291" s="85" t="str">
        <f t="shared" si="33"/>
        <v/>
      </c>
      <c r="E291" s="85" t="str">
        <f t="shared" si="34"/>
        <v/>
      </c>
      <c r="F291" s="85" t="str">
        <f t="shared" si="28"/>
        <v/>
      </c>
      <c r="G291" s="69" t="str">
        <f t="shared" si="29"/>
        <v/>
      </c>
    </row>
    <row r="292" spans="1:7" x14ac:dyDescent="0.25">
      <c r="A292" s="84" t="str">
        <f t="shared" si="30"/>
        <v/>
      </c>
      <c r="B292" s="75" t="str">
        <f t="shared" si="31"/>
        <v/>
      </c>
      <c r="C292" s="69" t="str">
        <f t="shared" si="32"/>
        <v/>
      </c>
      <c r="D292" s="85" t="str">
        <f t="shared" si="33"/>
        <v/>
      </c>
      <c r="E292" s="85" t="str">
        <f t="shared" si="34"/>
        <v/>
      </c>
      <c r="F292" s="85" t="str">
        <f t="shared" si="28"/>
        <v/>
      </c>
      <c r="G292" s="69" t="str">
        <f t="shared" si="29"/>
        <v/>
      </c>
    </row>
    <row r="293" spans="1:7" x14ac:dyDescent="0.25">
      <c r="A293" s="84" t="str">
        <f t="shared" si="30"/>
        <v/>
      </c>
      <c r="B293" s="75" t="str">
        <f t="shared" si="31"/>
        <v/>
      </c>
      <c r="C293" s="69" t="str">
        <f t="shared" si="32"/>
        <v/>
      </c>
      <c r="D293" s="85" t="str">
        <f t="shared" si="33"/>
        <v/>
      </c>
      <c r="E293" s="85" t="str">
        <f t="shared" si="34"/>
        <v/>
      </c>
      <c r="F293" s="85" t="str">
        <f t="shared" si="28"/>
        <v/>
      </c>
      <c r="G293" s="69" t="str">
        <f t="shared" si="29"/>
        <v/>
      </c>
    </row>
    <row r="294" spans="1:7" x14ac:dyDescent="0.25">
      <c r="A294" s="84" t="str">
        <f t="shared" si="30"/>
        <v/>
      </c>
      <c r="B294" s="75" t="str">
        <f t="shared" si="31"/>
        <v/>
      </c>
      <c r="C294" s="69" t="str">
        <f t="shared" si="32"/>
        <v/>
      </c>
      <c r="D294" s="85" t="str">
        <f t="shared" si="33"/>
        <v/>
      </c>
      <c r="E294" s="85" t="str">
        <f t="shared" si="34"/>
        <v/>
      </c>
      <c r="F294" s="85" t="str">
        <f t="shared" si="28"/>
        <v/>
      </c>
      <c r="G294" s="69" t="str">
        <f t="shared" si="29"/>
        <v/>
      </c>
    </row>
    <row r="295" spans="1:7" x14ac:dyDescent="0.25">
      <c r="A295" s="84" t="str">
        <f t="shared" si="30"/>
        <v/>
      </c>
      <c r="B295" s="75" t="str">
        <f t="shared" si="31"/>
        <v/>
      </c>
      <c r="C295" s="69" t="str">
        <f t="shared" si="32"/>
        <v/>
      </c>
      <c r="D295" s="85" t="str">
        <f t="shared" si="33"/>
        <v/>
      </c>
      <c r="E295" s="85" t="str">
        <f t="shared" si="34"/>
        <v/>
      </c>
      <c r="F295" s="85" t="str">
        <f t="shared" si="28"/>
        <v/>
      </c>
      <c r="G295" s="69" t="str">
        <f t="shared" si="29"/>
        <v/>
      </c>
    </row>
    <row r="296" spans="1:7" x14ac:dyDescent="0.25">
      <c r="A296" s="84" t="str">
        <f t="shared" si="30"/>
        <v/>
      </c>
      <c r="B296" s="75" t="str">
        <f t="shared" si="31"/>
        <v/>
      </c>
      <c r="C296" s="69" t="str">
        <f t="shared" si="32"/>
        <v/>
      </c>
      <c r="D296" s="85" t="str">
        <f t="shared" si="33"/>
        <v/>
      </c>
      <c r="E296" s="85" t="str">
        <f t="shared" si="34"/>
        <v/>
      </c>
      <c r="F296" s="85" t="str">
        <f t="shared" si="28"/>
        <v/>
      </c>
      <c r="G296" s="69" t="str">
        <f t="shared" si="29"/>
        <v/>
      </c>
    </row>
    <row r="297" spans="1:7" x14ac:dyDescent="0.25">
      <c r="A297" s="84" t="str">
        <f t="shared" si="30"/>
        <v/>
      </c>
      <c r="B297" s="75" t="str">
        <f t="shared" si="31"/>
        <v/>
      </c>
      <c r="C297" s="69" t="str">
        <f t="shared" si="32"/>
        <v/>
      </c>
      <c r="D297" s="85" t="str">
        <f t="shared" si="33"/>
        <v/>
      </c>
      <c r="E297" s="85" t="str">
        <f t="shared" si="34"/>
        <v/>
      </c>
      <c r="F297" s="85" t="str">
        <f t="shared" si="28"/>
        <v/>
      </c>
      <c r="G297" s="69" t="str">
        <f t="shared" si="29"/>
        <v/>
      </c>
    </row>
    <row r="298" spans="1:7" x14ac:dyDescent="0.25">
      <c r="A298" s="84" t="str">
        <f t="shared" si="30"/>
        <v/>
      </c>
      <c r="B298" s="75" t="str">
        <f t="shared" si="31"/>
        <v/>
      </c>
      <c r="C298" s="69" t="str">
        <f t="shared" si="32"/>
        <v/>
      </c>
      <c r="D298" s="85" t="str">
        <f t="shared" si="33"/>
        <v/>
      </c>
      <c r="E298" s="85" t="str">
        <f t="shared" si="34"/>
        <v/>
      </c>
      <c r="F298" s="85" t="str">
        <f t="shared" si="28"/>
        <v/>
      </c>
      <c r="G298" s="69" t="str">
        <f t="shared" si="29"/>
        <v/>
      </c>
    </row>
    <row r="299" spans="1:7" x14ac:dyDescent="0.25">
      <c r="A299" s="84" t="str">
        <f t="shared" si="30"/>
        <v/>
      </c>
      <c r="B299" s="75" t="str">
        <f t="shared" si="31"/>
        <v/>
      </c>
      <c r="C299" s="69" t="str">
        <f t="shared" si="32"/>
        <v/>
      </c>
      <c r="D299" s="85" t="str">
        <f t="shared" si="33"/>
        <v/>
      </c>
      <c r="E299" s="85" t="str">
        <f t="shared" si="34"/>
        <v/>
      </c>
      <c r="F299" s="85" t="str">
        <f t="shared" si="28"/>
        <v/>
      </c>
      <c r="G299" s="69" t="str">
        <f t="shared" si="29"/>
        <v/>
      </c>
    </row>
    <row r="300" spans="1:7" x14ac:dyDescent="0.25">
      <c r="A300" s="84" t="str">
        <f t="shared" si="30"/>
        <v/>
      </c>
      <c r="B300" s="75" t="str">
        <f t="shared" si="31"/>
        <v/>
      </c>
      <c r="C300" s="69" t="str">
        <f t="shared" si="32"/>
        <v/>
      </c>
      <c r="D300" s="85" t="str">
        <f t="shared" si="33"/>
        <v/>
      </c>
      <c r="E300" s="85" t="str">
        <f t="shared" si="34"/>
        <v/>
      </c>
      <c r="F300" s="85" t="str">
        <f t="shared" si="28"/>
        <v/>
      </c>
      <c r="G300" s="69" t="str">
        <f t="shared" si="29"/>
        <v/>
      </c>
    </row>
    <row r="301" spans="1:7" x14ac:dyDescent="0.25">
      <c r="A301" s="84" t="str">
        <f t="shared" si="30"/>
        <v/>
      </c>
      <c r="B301" s="75" t="str">
        <f t="shared" si="31"/>
        <v/>
      </c>
      <c r="C301" s="69" t="str">
        <f t="shared" si="32"/>
        <v/>
      </c>
      <c r="D301" s="85" t="str">
        <f t="shared" si="33"/>
        <v/>
      </c>
      <c r="E301" s="85" t="str">
        <f t="shared" si="34"/>
        <v/>
      </c>
      <c r="F301" s="85" t="str">
        <f t="shared" si="28"/>
        <v/>
      </c>
      <c r="G301" s="69" t="str">
        <f t="shared" si="29"/>
        <v/>
      </c>
    </row>
    <row r="302" spans="1:7" x14ac:dyDescent="0.25">
      <c r="A302" s="84" t="str">
        <f t="shared" si="30"/>
        <v/>
      </c>
      <c r="B302" s="75" t="str">
        <f t="shared" si="31"/>
        <v/>
      </c>
      <c r="C302" s="69" t="str">
        <f t="shared" si="32"/>
        <v/>
      </c>
      <c r="D302" s="85" t="str">
        <f t="shared" si="33"/>
        <v/>
      </c>
      <c r="E302" s="85" t="str">
        <f t="shared" si="34"/>
        <v/>
      </c>
      <c r="F302" s="85" t="str">
        <f t="shared" si="28"/>
        <v/>
      </c>
      <c r="G302" s="69" t="str">
        <f t="shared" si="29"/>
        <v/>
      </c>
    </row>
    <row r="303" spans="1:7" x14ac:dyDescent="0.25">
      <c r="A303" s="84" t="str">
        <f t="shared" si="30"/>
        <v/>
      </c>
      <c r="B303" s="75" t="str">
        <f t="shared" si="31"/>
        <v/>
      </c>
      <c r="C303" s="69" t="str">
        <f t="shared" si="32"/>
        <v/>
      </c>
      <c r="D303" s="85" t="str">
        <f t="shared" si="33"/>
        <v/>
      </c>
      <c r="E303" s="85" t="str">
        <f t="shared" si="34"/>
        <v/>
      </c>
      <c r="F303" s="85" t="str">
        <f t="shared" si="28"/>
        <v/>
      </c>
      <c r="G303" s="69" t="str">
        <f t="shared" si="29"/>
        <v/>
      </c>
    </row>
    <row r="304" spans="1:7" x14ac:dyDescent="0.25">
      <c r="A304" s="84" t="str">
        <f t="shared" si="30"/>
        <v/>
      </c>
      <c r="B304" s="75" t="str">
        <f t="shared" si="31"/>
        <v/>
      </c>
      <c r="C304" s="69" t="str">
        <f t="shared" si="32"/>
        <v/>
      </c>
      <c r="D304" s="85" t="str">
        <f t="shared" si="33"/>
        <v/>
      </c>
      <c r="E304" s="85" t="str">
        <f t="shared" si="34"/>
        <v/>
      </c>
      <c r="F304" s="85" t="str">
        <f t="shared" si="28"/>
        <v/>
      </c>
      <c r="G304" s="69" t="str">
        <f t="shared" si="29"/>
        <v/>
      </c>
    </row>
    <row r="305" spans="1:7" x14ac:dyDescent="0.25">
      <c r="A305" s="84" t="str">
        <f t="shared" si="30"/>
        <v/>
      </c>
      <c r="B305" s="75" t="str">
        <f t="shared" si="31"/>
        <v/>
      </c>
      <c r="C305" s="69" t="str">
        <f t="shared" si="32"/>
        <v/>
      </c>
      <c r="D305" s="85" t="str">
        <f t="shared" si="33"/>
        <v/>
      </c>
      <c r="E305" s="85" t="str">
        <f t="shared" si="34"/>
        <v/>
      </c>
      <c r="F305" s="85" t="str">
        <f t="shared" si="28"/>
        <v/>
      </c>
      <c r="G305" s="69" t="str">
        <f t="shared" si="29"/>
        <v/>
      </c>
    </row>
    <row r="306" spans="1:7" x14ac:dyDescent="0.25">
      <c r="A306" s="84" t="str">
        <f t="shared" si="30"/>
        <v/>
      </c>
      <c r="B306" s="75" t="str">
        <f t="shared" si="31"/>
        <v/>
      </c>
      <c r="C306" s="69" t="str">
        <f t="shared" si="32"/>
        <v/>
      </c>
      <c r="D306" s="85" t="str">
        <f t="shared" si="33"/>
        <v/>
      </c>
      <c r="E306" s="85" t="str">
        <f t="shared" si="34"/>
        <v/>
      </c>
      <c r="F306" s="85" t="str">
        <f t="shared" si="28"/>
        <v/>
      </c>
      <c r="G306" s="69" t="str">
        <f t="shared" si="29"/>
        <v/>
      </c>
    </row>
    <row r="307" spans="1:7" x14ac:dyDescent="0.25">
      <c r="A307" s="84" t="str">
        <f t="shared" si="30"/>
        <v/>
      </c>
      <c r="B307" s="75" t="str">
        <f t="shared" si="31"/>
        <v/>
      </c>
      <c r="C307" s="69" t="str">
        <f t="shared" si="32"/>
        <v/>
      </c>
      <c r="D307" s="85" t="str">
        <f t="shared" si="33"/>
        <v/>
      </c>
      <c r="E307" s="85" t="str">
        <f t="shared" si="34"/>
        <v/>
      </c>
      <c r="F307" s="85" t="str">
        <f t="shared" si="28"/>
        <v/>
      </c>
      <c r="G307" s="69" t="str">
        <f t="shared" si="29"/>
        <v/>
      </c>
    </row>
    <row r="308" spans="1:7" x14ac:dyDescent="0.25">
      <c r="A308" s="84" t="str">
        <f t="shared" si="30"/>
        <v/>
      </c>
      <c r="B308" s="75" t="str">
        <f t="shared" si="31"/>
        <v/>
      </c>
      <c r="C308" s="69" t="str">
        <f t="shared" si="32"/>
        <v/>
      </c>
      <c r="D308" s="85" t="str">
        <f t="shared" si="33"/>
        <v/>
      </c>
      <c r="E308" s="85" t="str">
        <f t="shared" si="34"/>
        <v/>
      </c>
      <c r="F308" s="85" t="str">
        <f t="shared" si="28"/>
        <v/>
      </c>
      <c r="G308" s="69" t="str">
        <f t="shared" si="29"/>
        <v/>
      </c>
    </row>
    <row r="309" spans="1:7" x14ac:dyDescent="0.25">
      <c r="A309" s="84" t="str">
        <f t="shared" si="30"/>
        <v/>
      </c>
      <c r="B309" s="75" t="str">
        <f t="shared" si="31"/>
        <v/>
      </c>
      <c r="C309" s="69" t="str">
        <f t="shared" si="32"/>
        <v/>
      </c>
      <c r="D309" s="85" t="str">
        <f t="shared" si="33"/>
        <v/>
      </c>
      <c r="E309" s="85" t="str">
        <f t="shared" si="34"/>
        <v/>
      </c>
      <c r="F309" s="85" t="str">
        <f t="shared" si="28"/>
        <v/>
      </c>
      <c r="G309" s="69" t="str">
        <f t="shared" si="29"/>
        <v/>
      </c>
    </row>
    <row r="310" spans="1:7" x14ac:dyDescent="0.25">
      <c r="A310" s="84" t="str">
        <f t="shared" si="30"/>
        <v/>
      </c>
      <c r="B310" s="75" t="str">
        <f t="shared" si="31"/>
        <v/>
      </c>
      <c r="C310" s="69" t="str">
        <f t="shared" si="32"/>
        <v/>
      </c>
      <c r="D310" s="85" t="str">
        <f t="shared" si="33"/>
        <v/>
      </c>
      <c r="E310" s="85" t="str">
        <f t="shared" si="34"/>
        <v/>
      </c>
      <c r="F310" s="85" t="str">
        <f t="shared" si="28"/>
        <v/>
      </c>
      <c r="G310" s="69" t="str">
        <f t="shared" si="29"/>
        <v/>
      </c>
    </row>
    <row r="311" spans="1:7" x14ac:dyDescent="0.25">
      <c r="A311" s="84" t="str">
        <f t="shared" si="30"/>
        <v/>
      </c>
      <c r="B311" s="75" t="str">
        <f t="shared" si="31"/>
        <v/>
      </c>
      <c r="C311" s="69" t="str">
        <f t="shared" si="32"/>
        <v/>
      </c>
      <c r="D311" s="85" t="str">
        <f t="shared" si="33"/>
        <v/>
      </c>
      <c r="E311" s="85" t="str">
        <f t="shared" si="34"/>
        <v/>
      </c>
      <c r="F311" s="85" t="str">
        <f t="shared" si="28"/>
        <v/>
      </c>
      <c r="G311" s="69" t="str">
        <f t="shared" si="29"/>
        <v/>
      </c>
    </row>
    <row r="312" spans="1:7" x14ac:dyDescent="0.25">
      <c r="A312" s="84" t="str">
        <f t="shared" si="30"/>
        <v/>
      </c>
      <c r="B312" s="75" t="str">
        <f t="shared" si="31"/>
        <v/>
      </c>
      <c r="C312" s="69" t="str">
        <f t="shared" si="32"/>
        <v/>
      </c>
      <c r="D312" s="85" t="str">
        <f t="shared" si="33"/>
        <v/>
      </c>
      <c r="E312" s="85" t="str">
        <f t="shared" si="34"/>
        <v/>
      </c>
      <c r="F312" s="85" t="str">
        <f t="shared" si="28"/>
        <v/>
      </c>
      <c r="G312" s="69" t="str">
        <f t="shared" si="29"/>
        <v/>
      </c>
    </row>
    <row r="313" spans="1:7" x14ac:dyDescent="0.25">
      <c r="A313" s="84" t="str">
        <f t="shared" si="30"/>
        <v/>
      </c>
      <c r="B313" s="75" t="str">
        <f t="shared" si="31"/>
        <v/>
      </c>
      <c r="C313" s="69" t="str">
        <f t="shared" si="32"/>
        <v/>
      </c>
      <c r="D313" s="85" t="str">
        <f t="shared" si="33"/>
        <v/>
      </c>
      <c r="E313" s="85" t="str">
        <f t="shared" si="34"/>
        <v/>
      </c>
      <c r="F313" s="85" t="str">
        <f t="shared" si="28"/>
        <v/>
      </c>
      <c r="G313" s="69" t="str">
        <f t="shared" si="29"/>
        <v/>
      </c>
    </row>
    <row r="314" spans="1:7" x14ac:dyDescent="0.25">
      <c r="A314" s="84" t="str">
        <f t="shared" si="30"/>
        <v/>
      </c>
      <c r="B314" s="75" t="str">
        <f t="shared" si="31"/>
        <v/>
      </c>
      <c r="C314" s="69" t="str">
        <f t="shared" si="32"/>
        <v/>
      </c>
      <c r="D314" s="85" t="str">
        <f t="shared" si="33"/>
        <v/>
      </c>
      <c r="E314" s="85" t="str">
        <f t="shared" si="34"/>
        <v/>
      </c>
      <c r="F314" s="85" t="str">
        <f t="shared" si="28"/>
        <v/>
      </c>
      <c r="G314" s="69" t="str">
        <f t="shared" si="29"/>
        <v/>
      </c>
    </row>
    <row r="315" spans="1:7" x14ac:dyDescent="0.25">
      <c r="A315" s="84" t="str">
        <f t="shared" si="30"/>
        <v/>
      </c>
      <c r="B315" s="75" t="str">
        <f t="shared" si="31"/>
        <v/>
      </c>
      <c r="C315" s="69" t="str">
        <f t="shared" si="32"/>
        <v/>
      </c>
      <c r="D315" s="85" t="str">
        <f t="shared" si="33"/>
        <v/>
      </c>
      <c r="E315" s="85" t="str">
        <f t="shared" si="34"/>
        <v/>
      </c>
      <c r="F315" s="85" t="str">
        <f t="shared" si="28"/>
        <v/>
      </c>
      <c r="G315" s="69" t="str">
        <f t="shared" si="29"/>
        <v/>
      </c>
    </row>
    <row r="316" spans="1:7" x14ac:dyDescent="0.25">
      <c r="A316" s="84" t="str">
        <f t="shared" si="30"/>
        <v/>
      </c>
      <c r="B316" s="75" t="str">
        <f t="shared" si="31"/>
        <v/>
      </c>
      <c r="C316" s="69" t="str">
        <f t="shared" si="32"/>
        <v/>
      </c>
      <c r="D316" s="85" t="str">
        <f t="shared" si="33"/>
        <v/>
      </c>
      <c r="E316" s="85" t="str">
        <f t="shared" si="34"/>
        <v/>
      </c>
      <c r="F316" s="85" t="str">
        <f t="shared" si="28"/>
        <v/>
      </c>
      <c r="G316" s="69" t="str">
        <f t="shared" si="29"/>
        <v/>
      </c>
    </row>
    <row r="317" spans="1:7" x14ac:dyDescent="0.25">
      <c r="A317" s="84" t="str">
        <f t="shared" si="30"/>
        <v/>
      </c>
      <c r="B317" s="75" t="str">
        <f t="shared" si="31"/>
        <v/>
      </c>
      <c r="C317" s="69" t="str">
        <f t="shared" si="32"/>
        <v/>
      </c>
      <c r="D317" s="85" t="str">
        <f t="shared" si="33"/>
        <v/>
      </c>
      <c r="E317" s="85" t="str">
        <f t="shared" si="34"/>
        <v/>
      </c>
      <c r="F317" s="85" t="str">
        <f t="shared" si="28"/>
        <v/>
      </c>
      <c r="G317" s="69" t="str">
        <f t="shared" si="29"/>
        <v/>
      </c>
    </row>
    <row r="318" spans="1:7" x14ac:dyDescent="0.25">
      <c r="A318" s="84" t="str">
        <f t="shared" si="30"/>
        <v/>
      </c>
      <c r="B318" s="75" t="str">
        <f t="shared" si="31"/>
        <v/>
      </c>
      <c r="C318" s="69" t="str">
        <f t="shared" si="32"/>
        <v/>
      </c>
      <c r="D318" s="85" t="str">
        <f t="shared" si="33"/>
        <v/>
      </c>
      <c r="E318" s="85" t="str">
        <f t="shared" si="34"/>
        <v/>
      </c>
      <c r="F318" s="85" t="str">
        <f t="shared" si="28"/>
        <v/>
      </c>
      <c r="G318" s="69" t="str">
        <f t="shared" si="29"/>
        <v/>
      </c>
    </row>
    <row r="319" spans="1:7" x14ac:dyDescent="0.25">
      <c r="A319" s="84" t="str">
        <f t="shared" si="30"/>
        <v/>
      </c>
      <c r="B319" s="75" t="str">
        <f t="shared" si="31"/>
        <v/>
      </c>
      <c r="C319" s="69" t="str">
        <f t="shared" si="32"/>
        <v/>
      </c>
      <c r="D319" s="85" t="str">
        <f t="shared" si="33"/>
        <v/>
      </c>
      <c r="E319" s="85" t="str">
        <f t="shared" si="34"/>
        <v/>
      </c>
      <c r="F319" s="85" t="str">
        <f t="shared" si="28"/>
        <v/>
      </c>
      <c r="G319" s="69" t="str">
        <f t="shared" si="29"/>
        <v/>
      </c>
    </row>
    <row r="320" spans="1:7" x14ac:dyDescent="0.25">
      <c r="A320" s="84" t="str">
        <f t="shared" si="30"/>
        <v/>
      </c>
      <c r="B320" s="75" t="str">
        <f t="shared" si="31"/>
        <v/>
      </c>
      <c r="C320" s="69" t="str">
        <f t="shared" si="32"/>
        <v/>
      </c>
      <c r="D320" s="85" t="str">
        <f t="shared" si="33"/>
        <v/>
      </c>
      <c r="E320" s="85" t="str">
        <f t="shared" si="34"/>
        <v/>
      </c>
      <c r="F320" s="85" t="str">
        <f t="shared" si="28"/>
        <v/>
      </c>
      <c r="G320" s="69" t="str">
        <f t="shared" si="29"/>
        <v/>
      </c>
    </row>
    <row r="321" spans="1:7" x14ac:dyDescent="0.25">
      <c r="A321" s="84" t="str">
        <f t="shared" si="30"/>
        <v/>
      </c>
      <c r="B321" s="75" t="str">
        <f t="shared" si="31"/>
        <v/>
      </c>
      <c r="C321" s="69" t="str">
        <f t="shared" si="32"/>
        <v/>
      </c>
      <c r="D321" s="85" t="str">
        <f t="shared" si="33"/>
        <v/>
      </c>
      <c r="E321" s="85" t="str">
        <f t="shared" si="34"/>
        <v/>
      </c>
      <c r="F321" s="85" t="str">
        <f t="shared" si="28"/>
        <v/>
      </c>
      <c r="G321" s="69" t="str">
        <f t="shared" si="29"/>
        <v/>
      </c>
    </row>
    <row r="322" spans="1:7" x14ac:dyDescent="0.25">
      <c r="A322" s="84" t="str">
        <f t="shared" si="30"/>
        <v/>
      </c>
      <c r="B322" s="75" t="str">
        <f t="shared" si="31"/>
        <v/>
      </c>
      <c r="C322" s="69" t="str">
        <f t="shared" si="32"/>
        <v/>
      </c>
      <c r="D322" s="85" t="str">
        <f t="shared" si="33"/>
        <v/>
      </c>
      <c r="E322" s="85" t="str">
        <f t="shared" si="34"/>
        <v/>
      </c>
      <c r="F322" s="85" t="str">
        <f t="shared" si="28"/>
        <v/>
      </c>
      <c r="G322" s="69" t="str">
        <f t="shared" si="29"/>
        <v/>
      </c>
    </row>
    <row r="323" spans="1:7" x14ac:dyDescent="0.25">
      <c r="A323" s="84" t="str">
        <f t="shared" si="30"/>
        <v/>
      </c>
      <c r="B323" s="75" t="str">
        <f t="shared" si="31"/>
        <v/>
      </c>
      <c r="C323" s="69" t="str">
        <f t="shared" si="32"/>
        <v/>
      </c>
      <c r="D323" s="85" t="str">
        <f t="shared" si="33"/>
        <v/>
      </c>
      <c r="E323" s="85" t="str">
        <f t="shared" si="34"/>
        <v/>
      </c>
      <c r="F323" s="85" t="str">
        <f t="shared" si="28"/>
        <v/>
      </c>
      <c r="G323" s="69" t="str">
        <f t="shared" si="29"/>
        <v/>
      </c>
    </row>
    <row r="324" spans="1:7" x14ac:dyDescent="0.25">
      <c r="A324" s="84" t="str">
        <f t="shared" si="30"/>
        <v/>
      </c>
      <c r="B324" s="75" t="str">
        <f t="shared" si="31"/>
        <v/>
      </c>
      <c r="C324" s="69" t="str">
        <f t="shared" si="32"/>
        <v/>
      </c>
      <c r="D324" s="85" t="str">
        <f t="shared" si="33"/>
        <v/>
      </c>
      <c r="E324" s="85" t="str">
        <f t="shared" si="34"/>
        <v/>
      </c>
      <c r="F324" s="85" t="str">
        <f t="shared" si="28"/>
        <v/>
      </c>
      <c r="G324" s="69" t="str">
        <f t="shared" si="29"/>
        <v/>
      </c>
    </row>
    <row r="325" spans="1:7" x14ac:dyDescent="0.25">
      <c r="A325" s="84" t="str">
        <f t="shared" si="30"/>
        <v/>
      </c>
      <c r="B325" s="75" t="str">
        <f t="shared" si="31"/>
        <v/>
      </c>
      <c r="C325" s="69" t="str">
        <f t="shared" si="32"/>
        <v/>
      </c>
      <c r="D325" s="85" t="str">
        <f t="shared" si="33"/>
        <v/>
      </c>
      <c r="E325" s="85" t="str">
        <f t="shared" si="34"/>
        <v/>
      </c>
      <c r="F325" s="85" t="str">
        <f t="shared" si="28"/>
        <v/>
      </c>
      <c r="G325" s="69" t="str">
        <f t="shared" si="29"/>
        <v/>
      </c>
    </row>
    <row r="326" spans="1:7" x14ac:dyDescent="0.25">
      <c r="A326" s="84" t="str">
        <f t="shared" si="30"/>
        <v/>
      </c>
      <c r="B326" s="75" t="str">
        <f t="shared" si="31"/>
        <v/>
      </c>
      <c r="C326" s="69" t="str">
        <f t="shared" si="32"/>
        <v/>
      </c>
      <c r="D326" s="85" t="str">
        <f t="shared" si="33"/>
        <v/>
      </c>
      <c r="E326" s="85" t="str">
        <f t="shared" si="34"/>
        <v/>
      </c>
      <c r="F326" s="85" t="str">
        <f t="shared" si="28"/>
        <v/>
      </c>
      <c r="G326" s="69" t="str">
        <f t="shared" si="29"/>
        <v/>
      </c>
    </row>
    <row r="327" spans="1:7" x14ac:dyDescent="0.25">
      <c r="A327" s="84" t="str">
        <f t="shared" si="30"/>
        <v/>
      </c>
      <c r="B327" s="75" t="str">
        <f t="shared" si="31"/>
        <v/>
      </c>
      <c r="C327" s="69" t="str">
        <f t="shared" si="32"/>
        <v/>
      </c>
      <c r="D327" s="85" t="str">
        <f t="shared" si="33"/>
        <v/>
      </c>
      <c r="E327" s="85" t="str">
        <f t="shared" si="34"/>
        <v/>
      </c>
      <c r="F327" s="85" t="str">
        <f t="shared" si="28"/>
        <v/>
      </c>
      <c r="G327" s="69" t="str">
        <f t="shared" si="29"/>
        <v/>
      </c>
    </row>
    <row r="328" spans="1:7" x14ac:dyDescent="0.25">
      <c r="A328" s="84" t="str">
        <f t="shared" si="30"/>
        <v/>
      </c>
      <c r="B328" s="75" t="str">
        <f t="shared" si="31"/>
        <v/>
      </c>
      <c r="C328" s="69" t="str">
        <f t="shared" si="32"/>
        <v/>
      </c>
      <c r="D328" s="85" t="str">
        <f t="shared" si="33"/>
        <v/>
      </c>
      <c r="E328" s="85" t="str">
        <f t="shared" si="34"/>
        <v/>
      </c>
      <c r="F328" s="85" t="str">
        <f t="shared" si="28"/>
        <v/>
      </c>
      <c r="G328" s="69" t="str">
        <f t="shared" si="29"/>
        <v/>
      </c>
    </row>
    <row r="329" spans="1:7" x14ac:dyDescent="0.25">
      <c r="A329" s="84" t="str">
        <f t="shared" si="30"/>
        <v/>
      </c>
      <c r="B329" s="75" t="str">
        <f t="shared" si="31"/>
        <v/>
      </c>
      <c r="C329" s="69" t="str">
        <f t="shared" si="32"/>
        <v/>
      </c>
      <c r="D329" s="85" t="str">
        <f t="shared" si="33"/>
        <v/>
      </c>
      <c r="E329" s="85" t="str">
        <f t="shared" si="34"/>
        <v/>
      </c>
      <c r="F329" s="85" t="str">
        <f t="shared" si="28"/>
        <v/>
      </c>
      <c r="G329" s="69" t="str">
        <f t="shared" si="29"/>
        <v/>
      </c>
    </row>
    <row r="330" spans="1:7" x14ac:dyDescent="0.25">
      <c r="A330" s="84" t="str">
        <f t="shared" si="30"/>
        <v/>
      </c>
      <c r="B330" s="75" t="str">
        <f t="shared" si="31"/>
        <v/>
      </c>
      <c r="C330" s="69" t="str">
        <f t="shared" si="32"/>
        <v/>
      </c>
      <c r="D330" s="85" t="str">
        <f t="shared" si="33"/>
        <v/>
      </c>
      <c r="E330" s="85" t="str">
        <f t="shared" si="34"/>
        <v/>
      </c>
      <c r="F330" s="85" t="str">
        <f t="shared" si="28"/>
        <v/>
      </c>
      <c r="G330" s="69" t="str">
        <f t="shared" si="29"/>
        <v/>
      </c>
    </row>
    <row r="331" spans="1:7" x14ac:dyDescent="0.25">
      <c r="A331" s="84" t="str">
        <f t="shared" si="30"/>
        <v/>
      </c>
      <c r="B331" s="75" t="str">
        <f t="shared" si="31"/>
        <v/>
      </c>
      <c r="C331" s="69" t="str">
        <f t="shared" si="32"/>
        <v/>
      </c>
      <c r="D331" s="85" t="str">
        <f t="shared" si="33"/>
        <v/>
      </c>
      <c r="E331" s="85" t="str">
        <f t="shared" si="34"/>
        <v/>
      </c>
      <c r="F331" s="85" t="str">
        <f t="shared" si="28"/>
        <v/>
      </c>
      <c r="G331" s="69" t="str">
        <f t="shared" si="29"/>
        <v/>
      </c>
    </row>
    <row r="332" spans="1:7" x14ac:dyDescent="0.25">
      <c r="A332" s="84" t="str">
        <f t="shared" si="30"/>
        <v/>
      </c>
      <c r="B332" s="75" t="str">
        <f t="shared" si="31"/>
        <v/>
      </c>
      <c r="C332" s="69" t="str">
        <f t="shared" si="32"/>
        <v/>
      </c>
      <c r="D332" s="85" t="str">
        <f t="shared" si="33"/>
        <v/>
      </c>
      <c r="E332" s="85" t="str">
        <f t="shared" si="34"/>
        <v/>
      </c>
      <c r="F332" s="85" t="str">
        <f t="shared" si="28"/>
        <v/>
      </c>
      <c r="G332" s="69" t="str">
        <f t="shared" si="29"/>
        <v/>
      </c>
    </row>
    <row r="333" spans="1:7" x14ac:dyDescent="0.25">
      <c r="A333" s="84" t="str">
        <f t="shared" si="30"/>
        <v/>
      </c>
      <c r="B333" s="75" t="str">
        <f t="shared" si="31"/>
        <v/>
      </c>
      <c r="C333" s="69" t="str">
        <f t="shared" si="32"/>
        <v/>
      </c>
      <c r="D333" s="85" t="str">
        <f t="shared" si="33"/>
        <v/>
      </c>
      <c r="E333" s="85" t="str">
        <f t="shared" si="34"/>
        <v/>
      </c>
      <c r="F333" s="85" t="str">
        <f t="shared" si="28"/>
        <v/>
      </c>
      <c r="G333" s="69" t="str">
        <f t="shared" si="29"/>
        <v/>
      </c>
    </row>
    <row r="334" spans="1:7" x14ac:dyDescent="0.25">
      <c r="A334" s="84" t="str">
        <f t="shared" si="30"/>
        <v/>
      </c>
      <c r="B334" s="75" t="str">
        <f t="shared" si="31"/>
        <v/>
      </c>
      <c r="C334" s="69" t="str">
        <f t="shared" si="32"/>
        <v/>
      </c>
      <c r="D334" s="85" t="str">
        <f t="shared" si="33"/>
        <v/>
      </c>
      <c r="E334" s="85" t="str">
        <f t="shared" si="34"/>
        <v/>
      </c>
      <c r="F334" s="85" t="str">
        <f t="shared" si="28"/>
        <v/>
      </c>
      <c r="G334" s="69" t="str">
        <f t="shared" si="29"/>
        <v/>
      </c>
    </row>
    <row r="335" spans="1:7" x14ac:dyDescent="0.25">
      <c r="A335" s="84" t="str">
        <f t="shared" si="30"/>
        <v/>
      </c>
      <c r="B335" s="75" t="str">
        <f t="shared" si="31"/>
        <v/>
      </c>
      <c r="C335" s="69" t="str">
        <f t="shared" si="32"/>
        <v/>
      </c>
      <c r="D335" s="85" t="str">
        <f t="shared" si="33"/>
        <v/>
      </c>
      <c r="E335" s="85" t="str">
        <f t="shared" si="34"/>
        <v/>
      </c>
      <c r="F335" s="85" t="str">
        <f t="shared" si="28"/>
        <v/>
      </c>
      <c r="G335" s="69" t="str">
        <f t="shared" si="29"/>
        <v/>
      </c>
    </row>
    <row r="336" spans="1:7" x14ac:dyDescent="0.25">
      <c r="A336" s="84" t="str">
        <f t="shared" si="30"/>
        <v/>
      </c>
      <c r="B336" s="75" t="str">
        <f t="shared" si="31"/>
        <v/>
      </c>
      <c r="C336" s="69" t="str">
        <f t="shared" si="32"/>
        <v/>
      </c>
      <c r="D336" s="85" t="str">
        <f t="shared" si="33"/>
        <v/>
      </c>
      <c r="E336" s="85" t="str">
        <f t="shared" si="34"/>
        <v/>
      </c>
      <c r="F336" s="85" t="str">
        <f t="shared" ref="F336:F399" si="35">IF(B336="","",SUM(D336:E336))</f>
        <v/>
      </c>
      <c r="G336" s="69" t="str">
        <f t="shared" ref="G336:G399" si="36">IF(B336="","",SUM(C336)-SUM(E336))</f>
        <v/>
      </c>
    </row>
    <row r="337" spans="1:7" x14ac:dyDescent="0.25">
      <c r="A337" s="84" t="str">
        <f t="shared" ref="A337:A400" si="37">IF(B337="","",EDATE(A336,1))</f>
        <v/>
      </c>
      <c r="B337" s="75" t="str">
        <f t="shared" ref="B337:B400" si="38">IF(B336="","",IF(SUM(B336)+1&lt;=$E$7,SUM(B336)+1,""))</f>
        <v/>
      </c>
      <c r="C337" s="69" t="str">
        <f t="shared" ref="C337:C400" si="39">IF(B337="","",G336)</f>
        <v/>
      </c>
      <c r="D337" s="85" t="str">
        <f t="shared" ref="D337:D400" si="40">IF(B337="","",IPMT($E$11/12,B337,$E$7,-$E$8,$E$9,0))</f>
        <v/>
      </c>
      <c r="E337" s="85" t="str">
        <f t="shared" ref="E337:E400" si="41">IF(B337="","",PPMT($E$11/12,B337,$E$7,-$E$8,$E$9,0))</f>
        <v/>
      </c>
      <c r="F337" s="85" t="str">
        <f t="shared" si="35"/>
        <v/>
      </c>
      <c r="G337" s="69" t="str">
        <f t="shared" si="36"/>
        <v/>
      </c>
    </row>
    <row r="338" spans="1:7" x14ac:dyDescent="0.25">
      <c r="A338" s="84" t="str">
        <f t="shared" si="37"/>
        <v/>
      </c>
      <c r="B338" s="75" t="str">
        <f t="shared" si="38"/>
        <v/>
      </c>
      <c r="C338" s="69" t="str">
        <f t="shared" si="39"/>
        <v/>
      </c>
      <c r="D338" s="85" t="str">
        <f t="shared" si="40"/>
        <v/>
      </c>
      <c r="E338" s="85" t="str">
        <f t="shared" si="41"/>
        <v/>
      </c>
      <c r="F338" s="85" t="str">
        <f t="shared" si="35"/>
        <v/>
      </c>
      <c r="G338" s="69" t="str">
        <f t="shared" si="36"/>
        <v/>
      </c>
    </row>
    <row r="339" spans="1:7" x14ac:dyDescent="0.25">
      <c r="A339" s="84" t="str">
        <f t="shared" si="37"/>
        <v/>
      </c>
      <c r="B339" s="75" t="str">
        <f t="shared" si="38"/>
        <v/>
      </c>
      <c r="C339" s="69" t="str">
        <f t="shared" si="39"/>
        <v/>
      </c>
      <c r="D339" s="85" t="str">
        <f t="shared" si="40"/>
        <v/>
      </c>
      <c r="E339" s="85" t="str">
        <f t="shared" si="41"/>
        <v/>
      </c>
      <c r="F339" s="85" t="str">
        <f t="shared" si="35"/>
        <v/>
      </c>
      <c r="G339" s="69" t="str">
        <f t="shared" si="36"/>
        <v/>
      </c>
    </row>
    <row r="340" spans="1:7" x14ac:dyDescent="0.25">
      <c r="A340" s="84" t="str">
        <f t="shared" si="37"/>
        <v/>
      </c>
      <c r="B340" s="75" t="str">
        <f t="shared" si="38"/>
        <v/>
      </c>
      <c r="C340" s="69" t="str">
        <f t="shared" si="39"/>
        <v/>
      </c>
      <c r="D340" s="85" t="str">
        <f t="shared" si="40"/>
        <v/>
      </c>
      <c r="E340" s="85" t="str">
        <f t="shared" si="41"/>
        <v/>
      </c>
      <c r="F340" s="85" t="str">
        <f t="shared" si="35"/>
        <v/>
      </c>
      <c r="G340" s="69" t="str">
        <f t="shared" si="36"/>
        <v/>
      </c>
    </row>
    <row r="341" spans="1:7" x14ac:dyDescent="0.25">
      <c r="A341" s="84" t="str">
        <f t="shared" si="37"/>
        <v/>
      </c>
      <c r="B341" s="75" t="str">
        <f t="shared" si="38"/>
        <v/>
      </c>
      <c r="C341" s="69" t="str">
        <f t="shared" si="39"/>
        <v/>
      </c>
      <c r="D341" s="85" t="str">
        <f t="shared" si="40"/>
        <v/>
      </c>
      <c r="E341" s="85" t="str">
        <f t="shared" si="41"/>
        <v/>
      </c>
      <c r="F341" s="85" t="str">
        <f t="shared" si="35"/>
        <v/>
      </c>
      <c r="G341" s="69" t="str">
        <f t="shared" si="36"/>
        <v/>
      </c>
    </row>
    <row r="342" spans="1:7" x14ac:dyDescent="0.25">
      <c r="A342" s="84" t="str">
        <f t="shared" si="37"/>
        <v/>
      </c>
      <c r="B342" s="75" t="str">
        <f t="shared" si="38"/>
        <v/>
      </c>
      <c r="C342" s="69" t="str">
        <f t="shared" si="39"/>
        <v/>
      </c>
      <c r="D342" s="85" t="str">
        <f t="shared" si="40"/>
        <v/>
      </c>
      <c r="E342" s="85" t="str">
        <f t="shared" si="41"/>
        <v/>
      </c>
      <c r="F342" s="85" t="str">
        <f t="shared" si="35"/>
        <v/>
      </c>
      <c r="G342" s="69" t="str">
        <f t="shared" si="36"/>
        <v/>
      </c>
    </row>
    <row r="343" spans="1:7" x14ac:dyDescent="0.25">
      <c r="A343" s="84" t="str">
        <f t="shared" si="37"/>
        <v/>
      </c>
      <c r="B343" s="75" t="str">
        <f t="shared" si="38"/>
        <v/>
      </c>
      <c r="C343" s="69" t="str">
        <f t="shared" si="39"/>
        <v/>
      </c>
      <c r="D343" s="85" t="str">
        <f t="shared" si="40"/>
        <v/>
      </c>
      <c r="E343" s="85" t="str">
        <f t="shared" si="41"/>
        <v/>
      </c>
      <c r="F343" s="85" t="str">
        <f t="shared" si="35"/>
        <v/>
      </c>
      <c r="G343" s="69" t="str">
        <f t="shared" si="36"/>
        <v/>
      </c>
    </row>
    <row r="344" spans="1:7" x14ac:dyDescent="0.25">
      <c r="A344" s="84" t="str">
        <f t="shared" si="37"/>
        <v/>
      </c>
      <c r="B344" s="75" t="str">
        <f t="shared" si="38"/>
        <v/>
      </c>
      <c r="C344" s="69" t="str">
        <f t="shared" si="39"/>
        <v/>
      </c>
      <c r="D344" s="85" t="str">
        <f t="shared" si="40"/>
        <v/>
      </c>
      <c r="E344" s="85" t="str">
        <f t="shared" si="41"/>
        <v/>
      </c>
      <c r="F344" s="85" t="str">
        <f t="shared" si="35"/>
        <v/>
      </c>
      <c r="G344" s="69" t="str">
        <f t="shared" si="36"/>
        <v/>
      </c>
    </row>
    <row r="345" spans="1:7" x14ac:dyDescent="0.25">
      <c r="A345" s="84" t="str">
        <f t="shared" si="37"/>
        <v/>
      </c>
      <c r="B345" s="75" t="str">
        <f t="shared" si="38"/>
        <v/>
      </c>
      <c r="C345" s="69" t="str">
        <f t="shared" si="39"/>
        <v/>
      </c>
      <c r="D345" s="85" t="str">
        <f t="shared" si="40"/>
        <v/>
      </c>
      <c r="E345" s="85" t="str">
        <f t="shared" si="41"/>
        <v/>
      </c>
      <c r="F345" s="85" t="str">
        <f t="shared" si="35"/>
        <v/>
      </c>
      <c r="G345" s="69" t="str">
        <f t="shared" si="36"/>
        <v/>
      </c>
    </row>
    <row r="346" spans="1:7" x14ac:dyDescent="0.25">
      <c r="A346" s="84" t="str">
        <f t="shared" si="37"/>
        <v/>
      </c>
      <c r="B346" s="75" t="str">
        <f t="shared" si="38"/>
        <v/>
      </c>
      <c r="C346" s="69" t="str">
        <f t="shared" si="39"/>
        <v/>
      </c>
      <c r="D346" s="85" t="str">
        <f t="shared" si="40"/>
        <v/>
      </c>
      <c r="E346" s="85" t="str">
        <f t="shared" si="41"/>
        <v/>
      </c>
      <c r="F346" s="85" t="str">
        <f t="shared" si="35"/>
        <v/>
      </c>
      <c r="G346" s="69" t="str">
        <f t="shared" si="36"/>
        <v/>
      </c>
    </row>
    <row r="347" spans="1:7" x14ac:dyDescent="0.25">
      <c r="A347" s="84" t="str">
        <f t="shared" si="37"/>
        <v/>
      </c>
      <c r="B347" s="75" t="str">
        <f t="shared" si="38"/>
        <v/>
      </c>
      <c r="C347" s="69" t="str">
        <f t="shared" si="39"/>
        <v/>
      </c>
      <c r="D347" s="85" t="str">
        <f t="shared" si="40"/>
        <v/>
      </c>
      <c r="E347" s="85" t="str">
        <f t="shared" si="41"/>
        <v/>
      </c>
      <c r="F347" s="85" t="str">
        <f t="shared" si="35"/>
        <v/>
      </c>
      <c r="G347" s="69" t="str">
        <f t="shared" si="36"/>
        <v/>
      </c>
    </row>
    <row r="348" spans="1:7" x14ac:dyDescent="0.25">
      <c r="A348" s="84" t="str">
        <f t="shared" si="37"/>
        <v/>
      </c>
      <c r="B348" s="75" t="str">
        <f t="shared" si="38"/>
        <v/>
      </c>
      <c r="C348" s="69" t="str">
        <f t="shared" si="39"/>
        <v/>
      </c>
      <c r="D348" s="85" t="str">
        <f t="shared" si="40"/>
        <v/>
      </c>
      <c r="E348" s="85" t="str">
        <f t="shared" si="41"/>
        <v/>
      </c>
      <c r="F348" s="85" t="str">
        <f t="shared" si="35"/>
        <v/>
      </c>
      <c r="G348" s="69" t="str">
        <f t="shared" si="36"/>
        <v/>
      </c>
    </row>
    <row r="349" spans="1:7" x14ac:dyDescent="0.25">
      <c r="A349" s="84" t="str">
        <f t="shared" si="37"/>
        <v/>
      </c>
      <c r="B349" s="75" t="str">
        <f t="shared" si="38"/>
        <v/>
      </c>
      <c r="C349" s="69" t="str">
        <f t="shared" si="39"/>
        <v/>
      </c>
      <c r="D349" s="85" t="str">
        <f t="shared" si="40"/>
        <v/>
      </c>
      <c r="E349" s="85" t="str">
        <f t="shared" si="41"/>
        <v/>
      </c>
      <c r="F349" s="85" t="str">
        <f t="shared" si="35"/>
        <v/>
      </c>
      <c r="G349" s="69" t="str">
        <f t="shared" si="36"/>
        <v/>
      </c>
    </row>
    <row r="350" spans="1:7" x14ac:dyDescent="0.25">
      <c r="A350" s="84" t="str">
        <f t="shared" si="37"/>
        <v/>
      </c>
      <c r="B350" s="75" t="str">
        <f t="shared" si="38"/>
        <v/>
      </c>
      <c r="C350" s="69" t="str">
        <f t="shared" si="39"/>
        <v/>
      </c>
      <c r="D350" s="85" t="str">
        <f t="shared" si="40"/>
        <v/>
      </c>
      <c r="E350" s="85" t="str">
        <f t="shared" si="41"/>
        <v/>
      </c>
      <c r="F350" s="85" t="str">
        <f t="shared" si="35"/>
        <v/>
      </c>
      <c r="G350" s="69" t="str">
        <f t="shared" si="36"/>
        <v/>
      </c>
    </row>
    <row r="351" spans="1:7" x14ac:dyDescent="0.25">
      <c r="A351" s="84" t="str">
        <f t="shared" si="37"/>
        <v/>
      </c>
      <c r="B351" s="75" t="str">
        <f t="shared" si="38"/>
        <v/>
      </c>
      <c r="C351" s="69" t="str">
        <f t="shared" si="39"/>
        <v/>
      </c>
      <c r="D351" s="85" t="str">
        <f t="shared" si="40"/>
        <v/>
      </c>
      <c r="E351" s="85" t="str">
        <f t="shared" si="41"/>
        <v/>
      </c>
      <c r="F351" s="85" t="str">
        <f t="shared" si="35"/>
        <v/>
      </c>
      <c r="G351" s="69" t="str">
        <f t="shared" si="36"/>
        <v/>
      </c>
    </row>
    <row r="352" spans="1:7" x14ac:dyDescent="0.25">
      <c r="A352" s="84" t="str">
        <f t="shared" si="37"/>
        <v/>
      </c>
      <c r="B352" s="75" t="str">
        <f t="shared" si="38"/>
        <v/>
      </c>
      <c r="C352" s="69" t="str">
        <f t="shared" si="39"/>
        <v/>
      </c>
      <c r="D352" s="85" t="str">
        <f t="shared" si="40"/>
        <v/>
      </c>
      <c r="E352" s="85" t="str">
        <f t="shared" si="41"/>
        <v/>
      </c>
      <c r="F352" s="85" t="str">
        <f t="shared" si="35"/>
        <v/>
      </c>
      <c r="G352" s="69" t="str">
        <f t="shared" si="36"/>
        <v/>
      </c>
    </row>
    <row r="353" spans="1:7" x14ac:dyDescent="0.25">
      <c r="A353" s="84" t="str">
        <f t="shared" si="37"/>
        <v/>
      </c>
      <c r="B353" s="75" t="str">
        <f t="shared" si="38"/>
        <v/>
      </c>
      <c r="C353" s="69" t="str">
        <f t="shared" si="39"/>
        <v/>
      </c>
      <c r="D353" s="85" t="str">
        <f t="shared" si="40"/>
        <v/>
      </c>
      <c r="E353" s="85" t="str">
        <f t="shared" si="41"/>
        <v/>
      </c>
      <c r="F353" s="85" t="str">
        <f t="shared" si="35"/>
        <v/>
      </c>
      <c r="G353" s="69" t="str">
        <f t="shared" si="36"/>
        <v/>
      </c>
    </row>
    <row r="354" spans="1:7" x14ac:dyDescent="0.25">
      <c r="A354" s="84" t="str">
        <f t="shared" si="37"/>
        <v/>
      </c>
      <c r="B354" s="75" t="str">
        <f t="shared" si="38"/>
        <v/>
      </c>
      <c r="C354" s="69" t="str">
        <f t="shared" si="39"/>
        <v/>
      </c>
      <c r="D354" s="85" t="str">
        <f t="shared" si="40"/>
        <v/>
      </c>
      <c r="E354" s="85" t="str">
        <f t="shared" si="41"/>
        <v/>
      </c>
      <c r="F354" s="85" t="str">
        <f t="shared" si="35"/>
        <v/>
      </c>
      <c r="G354" s="69" t="str">
        <f t="shared" si="36"/>
        <v/>
      </c>
    </row>
    <row r="355" spans="1:7" x14ac:dyDescent="0.25">
      <c r="A355" s="84" t="str">
        <f t="shared" si="37"/>
        <v/>
      </c>
      <c r="B355" s="75" t="str">
        <f t="shared" si="38"/>
        <v/>
      </c>
      <c r="C355" s="69" t="str">
        <f t="shared" si="39"/>
        <v/>
      </c>
      <c r="D355" s="85" t="str">
        <f t="shared" si="40"/>
        <v/>
      </c>
      <c r="E355" s="85" t="str">
        <f t="shared" si="41"/>
        <v/>
      </c>
      <c r="F355" s="85" t="str">
        <f t="shared" si="35"/>
        <v/>
      </c>
      <c r="G355" s="69" t="str">
        <f t="shared" si="36"/>
        <v/>
      </c>
    </row>
    <row r="356" spans="1:7" x14ac:dyDescent="0.25">
      <c r="A356" s="84" t="str">
        <f t="shared" si="37"/>
        <v/>
      </c>
      <c r="B356" s="75" t="str">
        <f t="shared" si="38"/>
        <v/>
      </c>
      <c r="C356" s="69" t="str">
        <f t="shared" si="39"/>
        <v/>
      </c>
      <c r="D356" s="85" t="str">
        <f t="shared" si="40"/>
        <v/>
      </c>
      <c r="E356" s="85" t="str">
        <f t="shared" si="41"/>
        <v/>
      </c>
      <c r="F356" s="85" t="str">
        <f t="shared" si="35"/>
        <v/>
      </c>
      <c r="G356" s="69" t="str">
        <f t="shared" si="36"/>
        <v/>
      </c>
    </row>
    <row r="357" spans="1:7" x14ac:dyDescent="0.25">
      <c r="A357" s="84" t="str">
        <f t="shared" si="37"/>
        <v/>
      </c>
      <c r="B357" s="75" t="str">
        <f t="shared" si="38"/>
        <v/>
      </c>
      <c r="C357" s="69" t="str">
        <f t="shared" si="39"/>
        <v/>
      </c>
      <c r="D357" s="85" t="str">
        <f t="shared" si="40"/>
        <v/>
      </c>
      <c r="E357" s="85" t="str">
        <f t="shared" si="41"/>
        <v/>
      </c>
      <c r="F357" s="85" t="str">
        <f t="shared" si="35"/>
        <v/>
      </c>
      <c r="G357" s="69" t="str">
        <f t="shared" si="36"/>
        <v/>
      </c>
    </row>
    <row r="358" spans="1:7" x14ac:dyDescent="0.25">
      <c r="A358" s="84" t="str">
        <f t="shared" si="37"/>
        <v/>
      </c>
      <c r="B358" s="75" t="str">
        <f t="shared" si="38"/>
        <v/>
      </c>
      <c r="C358" s="69" t="str">
        <f t="shared" si="39"/>
        <v/>
      </c>
      <c r="D358" s="85" t="str">
        <f t="shared" si="40"/>
        <v/>
      </c>
      <c r="E358" s="85" t="str">
        <f t="shared" si="41"/>
        <v/>
      </c>
      <c r="F358" s="85" t="str">
        <f t="shared" si="35"/>
        <v/>
      </c>
      <c r="G358" s="69" t="str">
        <f t="shared" si="36"/>
        <v/>
      </c>
    </row>
    <row r="359" spans="1:7" x14ac:dyDescent="0.25">
      <c r="A359" s="84" t="str">
        <f t="shared" si="37"/>
        <v/>
      </c>
      <c r="B359" s="75" t="str">
        <f t="shared" si="38"/>
        <v/>
      </c>
      <c r="C359" s="69" t="str">
        <f t="shared" si="39"/>
        <v/>
      </c>
      <c r="D359" s="85" t="str">
        <f t="shared" si="40"/>
        <v/>
      </c>
      <c r="E359" s="85" t="str">
        <f t="shared" si="41"/>
        <v/>
      </c>
      <c r="F359" s="85" t="str">
        <f t="shared" si="35"/>
        <v/>
      </c>
      <c r="G359" s="69" t="str">
        <f t="shared" si="36"/>
        <v/>
      </c>
    </row>
    <row r="360" spans="1:7" x14ac:dyDescent="0.25">
      <c r="A360" s="84" t="str">
        <f t="shared" si="37"/>
        <v/>
      </c>
      <c r="B360" s="75" t="str">
        <f t="shared" si="38"/>
        <v/>
      </c>
      <c r="C360" s="69" t="str">
        <f t="shared" si="39"/>
        <v/>
      </c>
      <c r="D360" s="85" t="str">
        <f t="shared" si="40"/>
        <v/>
      </c>
      <c r="E360" s="85" t="str">
        <f t="shared" si="41"/>
        <v/>
      </c>
      <c r="F360" s="85" t="str">
        <f t="shared" si="35"/>
        <v/>
      </c>
      <c r="G360" s="69" t="str">
        <f t="shared" si="36"/>
        <v/>
      </c>
    </row>
    <row r="361" spans="1:7" x14ac:dyDescent="0.25">
      <c r="A361" s="84" t="str">
        <f t="shared" si="37"/>
        <v/>
      </c>
      <c r="B361" s="75" t="str">
        <f t="shared" si="38"/>
        <v/>
      </c>
      <c r="C361" s="69" t="str">
        <f t="shared" si="39"/>
        <v/>
      </c>
      <c r="D361" s="85" t="str">
        <f t="shared" si="40"/>
        <v/>
      </c>
      <c r="E361" s="85" t="str">
        <f t="shared" si="41"/>
        <v/>
      </c>
      <c r="F361" s="85" t="str">
        <f t="shared" si="35"/>
        <v/>
      </c>
      <c r="G361" s="69" t="str">
        <f t="shared" si="36"/>
        <v/>
      </c>
    </row>
    <row r="362" spans="1:7" x14ac:dyDescent="0.25">
      <c r="A362" s="84" t="str">
        <f t="shared" si="37"/>
        <v/>
      </c>
      <c r="B362" s="75" t="str">
        <f t="shared" si="38"/>
        <v/>
      </c>
      <c r="C362" s="69" t="str">
        <f t="shared" si="39"/>
        <v/>
      </c>
      <c r="D362" s="85" t="str">
        <f t="shared" si="40"/>
        <v/>
      </c>
      <c r="E362" s="85" t="str">
        <f t="shared" si="41"/>
        <v/>
      </c>
      <c r="F362" s="85" t="str">
        <f t="shared" si="35"/>
        <v/>
      </c>
      <c r="G362" s="69" t="str">
        <f t="shared" si="36"/>
        <v/>
      </c>
    </row>
    <row r="363" spans="1:7" x14ac:dyDescent="0.25">
      <c r="A363" s="84" t="str">
        <f t="shared" si="37"/>
        <v/>
      </c>
      <c r="B363" s="75" t="str">
        <f t="shared" si="38"/>
        <v/>
      </c>
      <c r="C363" s="69" t="str">
        <f t="shared" si="39"/>
        <v/>
      </c>
      <c r="D363" s="85" t="str">
        <f t="shared" si="40"/>
        <v/>
      </c>
      <c r="E363" s="85" t="str">
        <f t="shared" si="41"/>
        <v/>
      </c>
      <c r="F363" s="85" t="str">
        <f t="shared" si="35"/>
        <v/>
      </c>
      <c r="G363" s="69" t="str">
        <f t="shared" si="36"/>
        <v/>
      </c>
    </row>
    <row r="364" spans="1:7" x14ac:dyDescent="0.25">
      <c r="A364" s="84" t="str">
        <f t="shared" si="37"/>
        <v/>
      </c>
      <c r="B364" s="75" t="str">
        <f t="shared" si="38"/>
        <v/>
      </c>
      <c r="C364" s="69" t="str">
        <f t="shared" si="39"/>
        <v/>
      </c>
      <c r="D364" s="85" t="str">
        <f t="shared" si="40"/>
        <v/>
      </c>
      <c r="E364" s="85" t="str">
        <f t="shared" si="41"/>
        <v/>
      </c>
      <c r="F364" s="85" t="str">
        <f t="shared" si="35"/>
        <v/>
      </c>
      <c r="G364" s="69" t="str">
        <f t="shared" si="36"/>
        <v/>
      </c>
    </row>
    <row r="365" spans="1:7" x14ac:dyDescent="0.25">
      <c r="A365" s="84" t="str">
        <f t="shared" si="37"/>
        <v/>
      </c>
      <c r="B365" s="75" t="str">
        <f t="shared" si="38"/>
        <v/>
      </c>
      <c r="C365" s="69" t="str">
        <f t="shared" si="39"/>
        <v/>
      </c>
      <c r="D365" s="85" t="str">
        <f t="shared" si="40"/>
        <v/>
      </c>
      <c r="E365" s="85" t="str">
        <f t="shared" si="41"/>
        <v/>
      </c>
      <c r="F365" s="85" t="str">
        <f t="shared" si="35"/>
        <v/>
      </c>
      <c r="G365" s="69" t="str">
        <f t="shared" si="36"/>
        <v/>
      </c>
    </row>
    <row r="366" spans="1:7" x14ac:dyDescent="0.25">
      <c r="A366" s="84" t="str">
        <f t="shared" si="37"/>
        <v/>
      </c>
      <c r="B366" s="75" t="str">
        <f t="shared" si="38"/>
        <v/>
      </c>
      <c r="C366" s="69" t="str">
        <f t="shared" si="39"/>
        <v/>
      </c>
      <c r="D366" s="85" t="str">
        <f t="shared" si="40"/>
        <v/>
      </c>
      <c r="E366" s="85" t="str">
        <f t="shared" si="41"/>
        <v/>
      </c>
      <c r="F366" s="85" t="str">
        <f t="shared" si="35"/>
        <v/>
      </c>
      <c r="G366" s="69" t="str">
        <f t="shared" si="36"/>
        <v/>
      </c>
    </row>
    <row r="367" spans="1:7" x14ac:dyDescent="0.25">
      <c r="A367" s="84" t="str">
        <f t="shared" si="37"/>
        <v/>
      </c>
      <c r="B367" s="75" t="str">
        <f t="shared" si="38"/>
        <v/>
      </c>
      <c r="C367" s="69" t="str">
        <f t="shared" si="39"/>
        <v/>
      </c>
      <c r="D367" s="85" t="str">
        <f t="shared" si="40"/>
        <v/>
      </c>
      <c r="E367" s="85" t="str">
        <f t="shared" si="41"/>
        <v/>
      </c>
      <c r="F367" s="85" t="str">
        <f t="shared" si="35"/>
        <v/>
      </c>
      <c r="G367" s="69" t="str">
        <f t="shared" si="36"/>
        <v/>
      </c>
    </row>
    <row r="368" spans="1:7" x14ac:dyDescent="0.25">
      <c r="A368" s="84" t="str">
        <f t="shared" si="37"/>
        <v/>
      </c>
      <c r="B368" s="75" t="str">
        <f t="shared" si="38"/>
        <v/>
      </c>
      <c r="C368" s="69" t="str">
        <f t="shared" si="39"/>
        <v/>
      </c>
      <c r="D368" s="85" t="str">
        <f t="shared" si="40"/>
        <v/>
      </c>
      <c r="E368" s="85" t="str">
        <f t="shared" si="41"/>
        <v/>
      </c>
      <c r="F368" s="85" t="str">
        <f t="shared" si="35"/>
        <v/>
      </c>
      <c r="G368" s="69" t="str">
        <f t="shared" si="36"/>
        <v/>
      </c>
    </row>
    <row r="369" spans="1:7" x14ac:dyDescent="0.25">
      <c r="A369" s="84" t="str">
        <f t="shared" si="37"/>
        <v/>
      </c>
      <c r="B369" s="75" t="str">
        <f t="shared" si="38"/>
        <v/>
      </c>
      <c r="C369" s="69" t="str">
        <f t="shared" si="39"/>
        <v/>
      </c>
      <c r="D369" s="85" t="str">
        <f t="shared" si="40"/>
        <v/>
      </c>
      <c r="E369" s="85" t="str">
        <f t="shared" si="41"/>
        <v/>
      </c>
      <c r="F369" s="85" t="str">
        <f t="shared" si="35"/>
        <v/>
      </c>
      <c r="G369" s="69" t="str">
        <f t="shared" si="36"/>
        <v/>
      </c>
    </row>
    <row r="370" spans="1:7" x14ac:dyDescent="0.25">
      <c r="A370" s="84" t="str">
        <f t="shared" si="37"/>
        <v/>
      </c>
      <c r="B370" s="75" t="str">
        <f t="shared" si="38"/>
        <v/>
      </c>
      <c r="C370" s="69" t="str">
        <f t="shared" si="39"/>
        <v/>
      </c>
      <c r="D370" s="85" t="str">
        <f t="shared" si="40"/>
        <v/>
      </c>
      <c r="E370" s="85" t="str">
        <f t="shared" si="41"/>
        <v/>
      </c>
      <c r="F370" s="85" t="str">
        <f t="shared" si="35"/>
        <v/>
      </c>
      <c r="G370" s="69" t="str">
        <f t="shared" si="36"/>
        <v/>
      </c>
    </row>
    <row r="371" spans="1:7" x14ac:dyDescent="0.25">
      <c r="A371" s="84" t="str">
        <f t="shared" si="37"/>
        <v/>
      </c>
      <c r="B371" s="75" t="str">
        <f t="shared" si="38"/>
        <v/>
      </c>
      <c r="C371" s="69" t="str">
        <f t="shared" si="39"/>
        <v/>
      </c>
      <c r="D371" s="85" t="str">
        <f t="shared" si="40"/>
        <v/>
      </c>
      <c r="E371" s="85" t="str">
        <f t="shared" si="41"/>
        <v/>
      </c>
      <c r="F371" s="85" t="str">
        <f t="shared" si="35"/>
        <v/>
      </c>
      <c r="G371" s="69" t="str">
        <f t="shared" si="36"/>
        <v/>
      </c>
    </row>
    <row r="372" spans="1:7" x14ac:dyDescent="0.25">
      <c r="A372" s="84" t="str">
        <f t="shared" si="37"/>
        <v/>
      </c>
      <c r="B372" s="75" t="str">
        <f t="shared" si="38"/>
        <v/>
      </c>
      <c r="C372" s="69" t="str">
        <f t="shared" si="39"/>
        <v/>
      </c>
      <c r="D372" s="85" t="str">
        <f t="shared" si="40"/>
        <v/>
      </c>
      <c r="E372" s="85" t="str">
        <f t="shared" si="41"/>
        <v/>
      </c>
      <c r="F372" s="85" t="str">
        <f t="shared" si="35"/>
        <v/>
      </c>
      <c r="G372" s="69" t="str">
        <f t="shared" si="36"/>
        <v/>
      </c>
    </row>
    <row r="373" spans="1:7" x14ac:dyDescent="0.25">
      <c r="A373" s="84" t="str">
        <f t="shared" si="37"/>
        <v/>
      </c>
      <c r="B373" s="75" t="str">
        <f t="shared" si="38"/>
        <v/>
      </c>
      <c r="C373" s="69" t="str">
        <f t="shared" si="39"/>
        <v/>
      </c>
      <c r="D373" s="85" t="str">
        <f t="shared" si="40"/>
        <v/>
      </c>
      <c r="E373" s="85" t="str">
        <f t="shared" si="41"/>
        <v/>
      </c>
      <c r="F373" s="85" t="str">
        <f t="shared" si="35"/>
        <v/>
      </c>
      <c r="G373" s="69" t="str">
        <f t="shared" si="36"/>
        <v/>
      </c>
    </row>
    <row r="374" spans="1:7" x14ac:dyDescent="0.25">
      <c r="A374" s="84" t="str">
        <f t="shared" si="37"/>
        <v/>
      </c>
      <c r="B374" s="75" t="str">
        <f t="shared" si="38"/>
        <v/>
      </c>
      <c r="C374" s="69" t="str">
        <f t="shared" si="39"/>
        <v/>
      </c>
      <c r="D374" s="85" t="str">
        <f t="shared" si="40"/>
        <v/>
      </c>
      <c r="E374" s="85" t="str">
        <f t="shared" si="41"/>
        <v/>
      </c>
      <c r="F374" s="85" t="str">
        <f t="shared" si="35"/>
        <v/>
      </c>
      <c r="G374" s="69" t="str">
        <f t="shared" si="36"/>
        <v/>
      </c>
    </row>
    <row r="375" spans="1:7" x14ac:dyDescent="0.25">
      <c r="A375" s="84" t="str">
        <f t="shared" si="37"/>
        <v/>
      </c>
      <c r="B375" s="75" t="str">
        <f t="shared" si="38"/>
        <v/>
      </c>
      <c r="C375" s="69" t="str">
        <f t="shared" si="39"/>
        <v/>
      </c>
      <c r="D375" s="85" t="str">
        <f t="shared" si="40"/>
        <v/>
      </c>
      <c r="E375" s="85" t="str">
        <f t="shared" si="41"/>
        <v/>
      </c>
      <c r="F375" s="85" t="str">
        <f t="shared" si="35"/>
        <v/>
      </c>
      <c r="G375" s="69" t="str">
        <f t="shared" si="36"/>
        <v/>
      </c>
    </row>
    <row r="376" spans="1:7" x14ac:dyDescent="0.25">
      <c r="A376" s="84" t="str">
        <f t="shared" si="37"/>
        <v/>
      </c>
      <c r="B376" s="75" t="str">
        <f t="shared" si="38"/>
        <v/>
      </c>
      <c r="C376" s="69" t="str">
        <f t="shared" si="39"/>
        <v/>
      </c>
      <c r="D376" s="85" t="str">
        <f t="shared" si="40"/>
        <v/>
      </c>
      <c r="E376" s="85" t="str">
        <f t="shared" si="41"/>
        <v/>
      </c>
      <c r="F376" s="85" t="str">
        <f t="shared" si="35"/>
        <v/>
      </c>
      <c r="G376" s="69" t="str">
        <f t="shared" si="36"/>
        <v/>
      </c>
    </row>
    <row r="377" spans="1:7" x14ac:dyDescent="0.25">
      <c r="A377" s="84" t="str">
        <f t="shared" si="37"/>
        <v/>
      </c>
      <c r="B377" s="75" t="str">
        <f t="shared" si="38"/>
        <v/>
      </c>
      <c r="C377" s="69" t="str">
        <f t="shared" si="39"/>
        <v/>
      </c>
      <c r="D377" s="85" t="str">
        <f t="shared" si="40"/>
        <v/>
      </c>
      <c r="E377" s="85" t="str">
        <f t="shared" si="41"/>
        <v/>
      </c>
      <c r="F377" s="85" t="str">
        <f t="shared" si="35"/>
        <v/>
      </c>
      <c r="G377" s="69" t="str">
        <f t="shared" si="36"/>
        <v/>
      </c>
    </row>
    <row r="378" spans="1:7" x14ac:dyDescent="0.25">
      <c r="A378" s="84" t="str">
        <f t="shared" si="37"/>
        <v/>
      </c>
      <c r="B378" s="75" t="str">
        <f t="shared" si="38"/>
        <v/>
      </c>
      <c r="C378" s="69" t="str">
        <f t="shared" si="39"/>
        <v/>
      </c>
      <c r="D378" s="85" t="str">
        <f t="shared" si="40"/>
        <v/>
      </c>
      <c r="E378" s="85" t="str">
        <f t="shared" si="41"/>
        <v/>
      </c>
      <c r="F378" s="85" t="str">
        <f t="shared" si="35"/>
        <v/>
      </c>
      <c r="G378" s="69" t="str">
        <f t="shared" si="36"/>
        <v/>
      </c>
    </row>
    <row r="379" spans="1:7" x14ac:dyDescent="0.25">
      <c r="A379" s="84" t="str">
        <f t="shared" si="37"/>
        <v/>
      </c>
      <c r="B379" s="75" t="str">
        <f t="shared" si="38"/>
        <v/>
      </c>
      <c r="C379" s="69" t="str">
        <f t="shared" si="39"/>
        <v/>
      </c>
      <c r="D379" s="85" t="str">
        <f t="shared" si="40"/>
        <v/>
      </c>
      <c r="E379" s="85" t="str">
        <f t="shared" si="41"/>
        <v/>
      </c>
      <c r="F379" s="85" t="str">
        <f t="shared" si="35"/>
        <v/>
      </c>
      <c r="G379" s="69" t="str">
        <f t="shared" si="36"/>
        <v/>
      </c>
    </row>
    <row r="380" spans="1:7" x14ac:dyDescent="0.25">
      <c r="A380" s="84" t="str">
        <f t="shared" si="37"/>
        <v/>
      </c>
      <c r="B380" s="75" t="str">
        <f t="shared" si="38"/>
        <v/>
      </c>
      <c r="C380" s="69" t="str">
        <f t="shared" si="39"/>
        <v/>
      </c>
      <c r="D380" s="85" t="str">
        <f t="shared" si="40"/>
        <v/>
      </c>
      <c r="E380" s="85" t="str">
        <f t="shared" si="41"/>
        <v/>
      </c>
      <c r="F380" s="85" t="str">
        <f t="shared" si="35"/>
        <v/>
      </c>
      <c r="G380" s="69" t="str">
        <f t="shared" si="36"/>
        <v/>
      </c>
    </row>
    <row r="381" spans="1:7" x14ac:dyDescent="0.25">
      <c r="A381" s="84" t="str">
        <f t="shared" si="37"/>
        <v/>
      </c>
      <c r="B381" s="75" t="str">
        <f t="shared" si="38"/>
        <v/>
      </c>
      <c r="C381" s="69" t="str">
        <f t="shared" si="39"/>
        <v/>
      </c>
      <c r="D381" s="85" t="str">
        <f t="shared" si="40"/>
        <v/>
      </c>
      <c r="E381" s="85" t="str">
        <f t="shared" si="41"/>
        <v/>
      </c>
      <c r="F381" s="85" t="str">
        <f t="shared" si="35"/>
        <v/>
      </c>
      <c r="G381" s="69" t="str">
        <f t="shared" si="36"/>
        <v/>
      </c>
    </row>
    <row r="382" spans="1:7" x14ac:dyDescent="0.25">
      <c r="A382" s="84" t="str">
        <f t="shared" si="37"/>
        <v/>
      </c>
      <c r="B382" s="75" t="str">
        <f t="shared" si="38"/>
        <v/>
      </c>
      <c r="C382" s="69" t="str">
        <f t="shared" si="39"/>
        <v/>
      </c>
      <c r="D382" s="85" t="str">
        <f t="shared" si="40"/>
        <v/>
      </c>
      <c r="E382" s="85" t="str">
        <f t="shared" si="41"/>
        <v/>
      </c>
      <c r="F382" s="85" t="str">
        <f t="shared" si="35"/>
        <v/>
      </c>
      <c r="G382" s="69" t="str">
        <f t="shared" si="36"/>
        <v/>
      </c>
    </row>
    <row r="383" spans="1:7" x14ac:dyDescent="0.25">
      <c r="A383" s="84" t="str">
        <f t="shared" si="37"/>
        <v/>
      </c>
      <c r="B383" s="75" t="str">
        <f t="shared" si="38"/>
        <v/>
      </c>
      <c r="C383" s="69" t="str">
        <f t="shared" si="39"/>
        <v/>
      </c>
      <c r="D383" s="85" t="str">
        <f t="shared" si="40"/>
        <v/>
      </c>
      <c r="E383" s="85" t="str">
        <f t="shared" si="41"/>
        <v/>
      </c>
      <c r="F383" s="85" t="str">
        <f t="shared" si="35"/>
        <v/>
      </c>
      <c r="G383" s="69" t="str">
        <f t="shared" si="36"/>
        <v/>
      </c>
    </row>
    <row r="384" spans="1:7" x14ac:dyDescent="0.25">
      <c r="A384" s="84" t="str">
        <f t="shared" si="37"/>
        <v/>
      </c>
      <c r="B384" s="75" t="str">
        <f t="shared" si="38"/>
        <v/>
      </c>
      <c r="C384" s="69" t="str">
        <f t="shared" si="39"/>
        <v/>
      </c>
      <c r="D384" s="85" t="str">
        <f t="shared" si="40"/>
        <v/>
      </c>
      <c r="E384" s="85" t="str">
        <f t="shared" si="41"/>
        <v/>
      </c>
      <c r="F384" s="85" t="str">
        <f t="shared" si="35"/>
        <v/>
      </c>
      <c r="G384" s="69" t="str">
        <f t="shared" si="36"/>
        <v/>
      </c>
    </row>
    <row r="385" spans="1:7" x14ac:dyDescent="0.25">
      <c r="A385" s="84" t="str">
        <f t="shared" si="37"/>
        <v/>
      </c>
      <c r="B385" s="75" t="str">
        <f t="shared" si="38"/>
        <v/>
      </c>
      <c r="C385" s="69" t="str">
        <f t="shared" si="39"/>
        <v/>
      </c>
      <c r="D385" s="85" t="str">
        <f t="shared" si="40"/>
        <v/>
      </c>
      <c r="E385" s="85" t="str">
        <f t="shared" si="41"/>
        <v/>
      </c>
      <c r="F385" s="85" t="str">
        <f t="shared" si="35"/>
        <v/>
      </c>
      <c r="G385" s="69" t="str">
        <f t="shared" si="36"/>
        <v/>
      </c>
    </row>
    <row r="386" spans="1:7" x14ac:dyDescent="0.25">
      <c r="A386" s="84" t="str">
        <f t="shared" si="37"/>
        <v/>
      </c>
      <c r="B386" s="75" t="str">
        <f t="shared" si="38"/>
        <v/>
      </c>
      <c r="C386" s="69" t="str">
        <f t="shared" si="39"/>
        <v/>
      </c>
      <c r="D386" s="85" t="str">
        <f t="shared" si="40"/>
        <v/>
      </c>
      <c r="E386" s="85" t="str">
        <f t="shared" si="41"/>
        <v/>
      </c>
      <c r="F386" s="85" t="str">
        <f t="shared" si="35"/>
        <v/>
      </c>
      <c r="G386" s="69" t="str">
        <f t="shared" si="36"/>
        <v/>
      </c>
    </row>
    <row r="387" spans="1:7" x14ac:dyDescent="0.25">
      <c r="A387" s="84" t="str">
        <f t="shared" si="37"/>
        <v/>
      </c>
      <c r="B387" s="75" t="str">
        <f t="shared" si="38"/>
        <v/>
      </c>
      <c r="C387" s="69" t="str">
        <f t="shared" si="39"/>
        <v/>
      </c>
      <c r="D387" s="85" t="str">
        <f t="shared" si="40"/>
        <v/>
      </c>
      <c r="E387" s="85" t="str">
        <f t="shared" si="41"/>
        <v/>
      </c>
      <c r="F387" s="85" t="str">
        <f t="shared" si="35"/>
        <v/>
      </c>
      <c r="G387" s="69" t="str">
        <f t="shared" si="36"/>
        <v/>
      </c>
    </row>
    <row r="388" spans="1:7" x14ac:dyDescent="0.25">
      <c r="A388" s="84" t="str">
        <f t="shared" si="37"/>
        <v/>
      </c>
      <c r="B388" s="75" t="str">
        <f t="shared" si="38"/>
        <v/>
      </c>
      <c r="C388" s="69" t="str">
        <f t="shared" si="39"/>
        <v/>
      </c>
      <c r="D388" s="85" t="str">
        <f t="shared" si="40"/>
        <v/>
      </c>
      <c r="E388" s="85" t="str">
        <f t="shared" si="41"/>
        <v/>
      </c>
      <c r="F388" s="85" t="str">
        <f t="shared" si="35"/>
        <v/>
      </c>
      <c r="G388" s="69" t="str">
        <f t="shared" si="36"/>
        <v/>
      </c>
    </row>
    <row r="389" spans="1:7" x14ac:dyDescent="0.25">
      <c r="A389" s="84" t="str">
        <f t="shared" si="37"/>
        <v/>
      </c>
      <c r="B389" s="75" t="str">
        <f t="shared" si="38"/>
        <v/>
      </c>
      <c r="C389" s="69" t="str">
        <f t="shared" si="39"/>
        <v/>
      </c>
      <c r="D389" s="85" t="str">
        <f t="shared" si="40"/>
        <v/>
      </c>
      <c r="E389" s="85" t="str">
        <f t="shared" si="41"/>
        <v/>
      </c>
      <c r="F389" s="85" t="str">
        <f t="shared" si="35"/>
        <v/>
      </c>
      <c r="G389" s="69" t="str">
        <f t="shared" si="36"/>
        <v/>
      </c>
    </row>
    <row r="390" spans="1:7" x14ac:dyDescent="0.25">
      <c r="A390" s="84" t="str">
        <f t="shared" si="37"/>
        <v/>
      </c>
      <c r="B390" s="75" t="str">
        <f t="shared" si="38"/>
        <v/>
      </c>
      <c r="C390" s="69" t="str">
        <f t="shared" si="39"/>
        <v/>
      </c>
      <c r="D390" s="85" t="str">
        <f t="shared" si="40"/>
        <v/>
      </c>
      <c r="E390" s="85" t="str">
        <f t="shared" si="41"/>
        <v/>
      </c>
      <c r="F390" s="85" t="str">
        <f t="shared" si="35"/>
        <v/>
      </c>
      <c r="G390" s="69" t="str">
        <f t="shared" si="36"/>
        <v/>
      </c>
    </row>
    <row r="391" spans="1:7" x14ac:dyDescent="0.25">
      <c r="A391" s="84" t="str">
        <f t="shared" si="37"/>
        <v/>
      </c>
      <c r="B391" s="75" t="str">
        <f t="shared" si="38"/>
        <v/>
      </c>
      <c r="C391" s="69" t="str">
        <f t="shared" si="39"/>
        <v/>
      </c>
      <c r="D391" s="85" t="str">
        <f t="shared" si="40"/>
        <v/>
      </c>
      <c r="E391" s="85" t="str">
        <f t="shared" si="41"/>
        <v/>
      </c>
      <c r="F391" s="85" t="str">
        <f t="shared" si="35"/>
        <v/>
      </c>
      <c r="G391" s="69" t="str">
        <f t="shared" si="36"/>
        <v/>
      </c>
    </row>
    <row r="392" spans="1:7" x14ac:dyDescent="0.25">
      <c r="A392" s="84" t="str">
        <f t="shared" si="37"/>
        <v/>
      </c>
      <c r="B392" s="75" t="str">
        <f t="shared" si="38"/>
        <v/>
      </c>
      <c r="C392" s="69" t="str">
        <f t="shared" si="39"/>
        <v/>
      </c>
      <c r="D392" s="85" t="str">
        <f t="shared" si="40"/>
        <v/>
      </c>
      <c r="E392" s="85" t="str">
        <f t="shared" si="41"/>
        <v/>
      </c>
      <c r="F392" s="85" t="str">
        <f t="shared" si="35"/>
        <v/>
      </c>
      <c r="G392" s="69" t="str">
        <f t="shared" si="36"/>
        <v/>
      </c>
    </row>
    <row r="393" spans="1:7" x14ac:dyDescent="0.25">
      <c r="A393" s="84" t="str">
        <f t="shared" si="37"/>
        <v/>
      </c>
      <c r="B393" s="75" t="str">
        <f t="shared" si="38"/>
        <v/>
      </c>
      <c r="C393" s="69" t="str">
        <f t="shared" si="39"/>
        <v/>
      </c>
      <c r="D393" s="85" t="str">
        <f t="shared" si="40"/>
        <v/>
      </c>
      <c r="E393" s="85" t="str">
        <f t="shared" si="41"/>
        <v/>
      </c>
      <c r="F393" s="85" t="str">
        <f t="shared" si="35"/>
        <v/>
      </c>
      <c r="G393" s="69" t="str">
        <f t="shared" si="36"/>
        <v/>
      </c>
    </row>
    <row r="394" spans="1:7" x14ac:dyDescent="0.25">
      <c r="A394" s="84" t="str">
        <f t="shared" si="37"/>
        <v/>
      </c>
      <c r="B394" s="75" t="str">
        <f t="shared" si="38"/>
        <v/>
      </c>
      <c r="C394" s="69" t="str">
        <f t="shared" si="39"/>
        <v/>
      </c>
      <c r="D394" s="85" t="str">
        <f t="shared" si="40"/>
        <v/>
      </c>
      <c r="E394" s="85" t="str">
        <f t="shared" si="41"/>
        <v/>
      </c>
      <c r="F394" s="85" t="str">
        <f t="shared" si="35"/>
        <v/>
      </c>
      <c r="G394" s="69" t="str">
        <f t="shared" si="36"/>
        <v/>
      </c>
    </row>
    <row r="395" spans="1:7" x14ac:dyDescent="0.25">
      <c r="A395" s="84" t="str">
        <f t="shared" si="37"/>
        <v/>
      </c>
      <c r="B395" s="75" t="str">
        <f t="shared" si="38"/>
        <v/>
      </c>
      <c r="C395" s="69" t="str">
        <f t="shared" si="39"/>
        <v/>
      </c>
      <c r="D395" s="85" t="str">
        <f t="shared" si="40"/>
        <v/>
      </c>
      <c r="E395" s="85" t="str">
        <f t="shared" si="41"/>
        <v/>
      </c>
      <c r="F395" s="85" t="str">
        <f t="shared" si="35"/>
        <v/>
      </c>
      <c r="G395" s="69" t="str">
        <f t="shared" si="36"/>
        <v/>
      </c>
    </row>
    <row r="396" spans="1:7" x14ac:dyDescent="0.25">
      <c r="A396" s="84" t="str">
        <f t="shared" si="37"/>
        <v/>
      </c>
      <c r="B396" s="75" t="str">
        <f t="shared" si="38"/>
        <v/>
      </c>
      <c r="C396" s="69" t="str">
        <f t="shared" si="39"/>
        <v/>
      </c>
      <c r="D396" s="85" t="str">
        <f t="shared" si="40"/>
        <v/>
      </c>
      <c r="E396" s="85" t="str">
        <f t="shared" si="41"/>
        <v/>
      </c>
      <c r="F396" s="85" t="str">
        <f t="shared" si="35"/>
        <v/>
      </c>
      <c r="G396" s="69" t="str">
        <f t="shared" si="36"/>
        <v/>
      </c>
    </row>
    <row r="397" spans="1:7" x14ac:dyDescent="0.25">
      <c r="A397" s="84" t="str">
        <f t="shared" si="37"/>
        <v/>
      </c>
      <c r="B397" s="75" t="str">
        <f t="shared" si="38"/>
        <v/>
      </c>
      <c r="C397" s="69" t="str">
        <f t="shared" si="39"/>
        <v/>
      </c>
      <c r="D397" s="85" t="str">
        <f t="shared" si="40"/>
        <v/>
      </c>
      <c r="E397" s="85" t="str">
        <f t="shared" si="41"/>
        <v/>
      </c>
      <c r="F397" s="85" t="str">
        <f t="shared" si="35"/>
        <v/>
      </c>
      <c r="G397" s="69" t="str">
        <f t="shared" si="36"/>
        <v/>
      </c>
    </row>
    <row r="398" spans="1:7" x14ac:dyDescent="0.25">
      <c r="A398" s="84" t="str">
        <f t="shared" si="37"/>
        <v/>
      </c>
      <c r="B398" s="75" t="str">
        <f t="shared" si="38"/>
        <v/>
      </c>
      <c r="C398" s="69" t="str">
        <f t="shared" si="39"/>
        <v/>
      </c>
      <c r="D398" s="85" t="str">
        <f t="shared" si="40"/>
        <v/>
      </c>
      <c r="E398" s="85" t="str">
        <f t="shared" si="41"/>
        <v/>
      </c>
      <c r="F398" s="85" t="str">
        <f t="shared" si="35"/>
        <v/>
      </c>
      <c r="G398" s="69" t="str">
        <f t="shared" si="36"/>
        <v/>
      </c>
    </row>
    <row r="399" spans="1:7" x14ac:dyDescent="0.25">
      <c r="A399" s="84" t="str">
        <f t="shared" si="37"/>
        <v/>
      </c>
      <c r="B399" s="75" t="str">
        <f t="shared" si="38"/>
        <v/>
      </c>
      <c r="C399" s="69" t="str">
        <f t="shared" si="39"/>
        <v/>
      </c>
      <c r="D399" s="85" t="str">
        <f t="shared" si="40"/>
        <v/>
      </c>
      <c r="E399" s="85" t="str">
        <f t="shared" si="41"/>
        <v/>
      </c>
      <c r="F399" s="85" t="str">
        <f t="shared" si="35"/>
        <v/>
      </c>
      <c r="G399" s="69" t="str">
        <f t="shared" si="36"/>
        <v/>
      </c>
    </row>
    <row r="400" spans="1:7" x14ac:dyDescent="0.25">
      <c r="A400" s="84" t="str">
        <f t="shared" si="37"/>
        <v/>
      </c>
      <c r="B400" s="75" t="str">
        <f t="shared" si="38"/>
        <v/>
      </c>
      <c r="C400" s="69" t="str">
        <f t="shared" si="39"/>
        <v/>
      </c>
      <c r="D400" s="85" t="str">
        <f t="shared" si="40"/>
        <v/>
      </c>
      <c r="E400" s="85" t="str">
        <f t="shared" si="41"/>
        <v/>
      </c>
      <c r="F400" s="85" t="str">
        <f t="shared" ref="F400:F463" si="42">IF(B400="","",SUM(D400:E400))</f>
        <v/>
      </c>
      <c r="G400" s="69" t="str">
        <f t="shared" ref="G400:G463" si="43">IF(B400="","",SUM(C400)-SUM(E400))</f>
        <v/>
      </c>
    </row>
    <row r="401" spans="1:7" x14ac:dyDescent="0.25">
      <c r="A401" s="84" t="str">
        <f t="shared" ref="A401:A464" si="44">IF(B401="","",EDATE(A400,1))</f>
        <v/>
      </c>
      <c r="B401" s="75" t="str">
        <f t="shared" ref="B401:B464" si="45">IF(B400="","",IF(SUM(B400)+1&lt;=$E$7,SUM(B400)+1,""))</f>
        <v/>
      </c>
      <c r="C401" s="69" t="str">
        <f t="shared" ref="C401:C464" si="46">IF(B401="","",G400)</f>
        <v/>
      </c>
      <c r="D401" s="85" t="str">
        <f t="shared" ref="D401:D464" si="47">IF(B401="","",IPMT($E$11/12,B401,$E$7,-$E$8,$E$9,0))</f>
        <v/>
      </c>
      <c r="E401" s="85" t="str">
        <f t="shared" ref="E401:E464" si="48">IF(B401="","",PPMT($E$11/12,B401,$E$7,-$E$8,$E$9,0))</f>
        <v/>
      </c>
      <c r="F401" s="85" t="str">
        <f t="shared" si="42"/>
        <v/>
      </c>
      <c r="G401" s="69" t="str">
        <f t="shared" si="43"/>
        <v/>
      </c>
    </row>
    <row r="402" spans="1:7" x14ac:dyDescent="0.25">
      <c r="A402" s="84" t="str">
        <f t="shared" si="44"/>
        <v/>
      </c>
      <c r="B402" s="75" t="str">
        <f t="shared" si="45"/>
        <v/>
      </c>
      <c r="C402" s="69" t="str">
        <f t="shared" si="46"/>
        <v/>
      </c>
      <c r="D402" s="85" t="str">
        <f t="shared" si="47"/>
        <v/>
      </c>
      <c r="E402" s="85" t="str">
        <f t="shared" si="48"/>
        <v/>
      </c>
      <c r="F402" s="85" t="str">
        <f t="shared" si="42"/>
        <v/>
      </c>
      <c r="G402" s="69" t="str">
        <f t="shared" si="43"/>
        <v/>
      </c>
    </row>
    <row r="403" spans="1:7" x14ac:dyDescent="0.25">
      <c r="A403" s="84" t="str">
        <f t="shared" si="44"/>
        <v/>
      </c>
      <c r="B403" s="75" t="str">
        <f t="shared" si="45"/>
        <v/>
      </c>
      <c r="C403" s="69" t="str">
        <f t="shared" si="46"/>
        <v/>
      </c>
      <c r="D403" s="85" t="str">
        <f t="shared" si="47"/>
        <v/>
      </c>
      <c r="E403" s="85" t="str">
        <f t="shared" si="48"/>
        <v/>
      </c>
      <c r="F403" s="85" t="str">
        <f t="shared" si="42"/>
        <v/>
      </c>
      <c r="G403" s="69" t="str">
        <f t="shared" si="43"/>
        <v/>
      </c>
    </row>
    <row r="404" spans="1:7" x14ac:dyDescent="0.25">
      <c r="A404" s="84" t="str">
        <f t="shared" si="44"/>
        <v/>
      </c>
      <c r="B404" s="75" t="str">
        <f t="shared" si="45"/>
        <v/>
      </c>
      <c r="C404" s="69" t="str">
        <f t="shared" si="46"/>
        <v/>
      </c>
      <c r="D404" s="85" t="str">
        <f t="shared" si="47"/>
        <v/>
      </c>
      <c r="E404" s="85" t="str">
        <f t="shared" si="48"/>
        <v/>
      </c>
      <c r="F404" s="85" t="str">
        <f t="shared" si="42"/>
        <v/>
      </c>
      <c r="G404" s="69" t="str">
        <f t="shared" si="43"/>
        <v/>
      </c>
    </row>
    <row r="405" spans="1:7" x14ac:dyDescent="0.25">
      <c r="A405" s="84" t="str">
        <f t="shared" si="44"/>
        <v/>
      </c>
      <c r="B405" s="75" t="str">
        <f t="shared" si="45"/>
        <v/>
      </c>
      <c r="C405" s="69" t="str">
        <f t="shared" si="46"/>
        <v/>
      </c>
      <c r="D405" s="85" t="str">
        <f t="shared" si="47"/>
        <v/>
      </c>
      <c r="E405" s="85" t="str">
        <f t="shared" si="48"/>
        <v/>
      </c>
      <c r="F405" s="85" t="str">
        <f t="shared" si="42"/>
        <v/>
      </c>
      <c r="G405" s="69" t="str">
        <f t="shared" si="43"/>
        <v/>
      </c>
    </row>
    <row r="406" spans="1:7" x14ac:dyDescent="0.25">
      <c r="A406" s="84" t="str">
        <f t="shared" si="44"/>
        <v/>
      </c>
      <c r="B406" s="75" t="str">
        <f t="shared" si="45"/>
        <v/>
      </c>
      <c r="C406" s="69" t="str">
        <f t="shared" si="46"/>
        <v/>
      </c>
      <c r="D406" s="85" t="str">
        <f t="shared" si="47"/>
        <v/>
      </c>
      <c r="E406" s="85" t="str">
        <f t="shared" si="48"/>
        <v/>
      </c>
      <c r="F406" s="85" t="str">
        <f t="shared" si="42"/>
        <v/>
      </c>
      <c r="G406" s="69" t="str">
        <f t="shared" si="43"/>
        <v/>
      </c>
    </row>
    <row r="407" spans="1:7" x14ac:dyDescent="0.25">
      <c r="A407" s="84" t="str">
        <f t="shared" si="44"/>
        <v/>
      </c>
      <c r="B407" s="75" t="str">
        <f t="shared" si="45"/>
        <v/>
      </c>
      <c r="C407" s="69" t="str">
        <f t="shared" si="46"/>
        <v/>
      </c>
      <c r="D407" s="85" t="str">
        <f t="shared" si="47"/>
        <v/>
      </c>
      <c r="E407" s="85" t="str">
        <f t="shared" si="48"/>
        <v/>
      </c>
      <c r="F407" s="85" t="str">
        <f t="shared" si="42"/>
        <v/>
      </c>
      <c r="G407" s="69" t="str">
        <f t="shared" si="43"/>
        <v/>
      </c>
    </row>
    <row r="408" spans="1:7" x14ac:dyDescent="0.25">
      <c r="A408" s="84" t="str">
        <f t="shared" si="44"/>
        <v/>
      </c>
      <c r="B408" s="75" t="str">
        <f t="shared" si="45"/>
        <v/>
      </c>
      <c r="C408" s="69" t="str">
        <f t="shared" si="46"/>
        <v/>
      </c>
      <c r="D408" s="85" t="str">
        <f t="shared" si="47"/>
        <v/>
      </c>
      <c r="E408" s="85" t="str">
        <f t="shared" si="48"/>
        <v/>
      </c>
      <c r="F408" s="85" t="str">
        <f t="shared" si="42"/>
        <v/>
      </c>
      <c r="G408" s="69" t="str">
        <f t="shared" si="43"/>
        <v/>
      </c>
    </row>
    <row r="409" spans="1:7" x14ac:dyDescent="0.25">
      <c r="A409" s="84" t="str">
        <f t="shared" si="44"/>
        <v/>
      </c>
      <c r="B409" s="75" t="str">
        <f t="shared" si="45"/>
        <v/>
      </c>
      <c r="C409" s="69" t="str">
        <f t="shared" si="46"/>
        <v/>
      </c>
      <c r="D409" s="85" t="str">
        <f t="shared" si="47"/>
        <v/>
      </c>
      <c r="E409" s="85" t="str">
        <f t="shared" si="48"/>
        <v/>
      </c>
      <c r="F409" s="85" t="str">
        <f t="shared" si="42"/>
        <v/>
      </c>
      <c r="G409" s="69" t="str">
        <f t="shared" si="43"/>
        <v/>
      </c>
    </row>
    <row r="410" spans="1:7" x14ac:dyDescent="0.25">
      <c r="A410" s="84" t="str">
        <f t="shared" si="44"/>
        <v/>
      </c>
      <c r="B410" s="75" t="str">
        <f t="shared" si="45"/>
        <v/>
      </c>
      <c r="C410" s="69" t="str">
        <f t="shared" si="46"/>
        <v/>
      </c>
      <c r="D410" s="85" t="str">
        <f t="shared" si="47"/>
        <v/>
      </c>
      <c r="E410" s="85" t="str">
        <f t="shared" si="48"/>
        <v/>
      </c>
      <c r="F410" s="85" t="str">
        <f t="shared" si="42"/>
        <v/>
      </c>
      <c r="G410" s="69" t="str">
        <f t="shared" si="43"/>
        <v/>
      </c>
    </row>
    <row r="411" spans="1:7" x14ac:dyDescent="0.25">
      <c r="A411" s="84" t="str">
        <f t="shared" si="44"/>
        <v/>
      </c>
      <c r="B411" s="75" t="str">
        <f t="shared" si="45"/>
        <v/>
      </c>
      <c r="C411" s="69" t="str">
        <f t="shared" si="46"/>
        <v/>
      </c>
      <c r="D411" s="85" t="str">
        <f t="shared" si="47"/>
        <v/>
      </c>
      <c r="E411" s="85" t="str">
        <f t="shared" si="48"/>
        <v/>
      </c>
      <c r="F411" s="85" t="str">
        <f t="shared" si="42"/>
        <v/>
      </c>
      <c r="G411" s="69" t="str">
        <f t="shared" si="43"/>
        <v/>
      </c>
    </row>
    <row r="412" spans="1:7" x14ac:dyDescent="0.25">
      <c r="A412" s="84" t="str">
        <f t="shared" si="44"/>
        <v/>
      </c>
      <c r="B412" s="75" t="str">
        <f t="shared" si="45"/>
        <v/>
      </c>
      <c r="C412" s="69" t="str">
        <f t="shared" si="46"/>
        <v/>
      </c>
      <c r="D412" s="85" t="str">
        <f t="shared" si="47"/>
        <v/>
      </c>
      <c r="E412" s="85" t="str">
        <f t="shared" si="48"/>
        <v/>
      </c>
      <c r="F412" s="85" t="str">
        <f t="shared" si="42"/>
        <v/>
      </c>
      <c r="G412" s="69" t="str">
        <f t="shared" si="43"/>
        <v/>
      </c>
    </row>
    <row r="413" spans="1:7" x14ac:dyDescent="0.25">
      <c r="A413" s="84" t="str">
        <f t="shared" si="44"/>
        <v/>
      </c>
      <c r="B413" s="75" t="str">
        <f t="shared" si="45"/>
        <v/>
      </c>
      <c r="C413" s="69" t="str">
        <f t="shared" si="46"/>
        <v/>
      </c>
      <c r="D413" s="85" t="str">
        <f t="shared" si="47"/>
        <v/>
      </c>
      <c r="E413" s="85" t="str">
        <f t="shared" si="48"/>
        <v/>
      </c>
      <c r="F413" s="85" t="str">
        <f t="shared" si="42"/>
        <v/>
      </c>
      <c r="G413" s="69" t="str">
        <f t="shared" si="43"/>
        <v/>
      </c>
    </row>
    <row r="414" spans="1:7" x14ac:dyDescent="0.25">
      <c r="A414" s="84" t="str">
        <f t="shared" si="44"/>
        <v/>
      </c>
      <c r="B414" s="75" t="str">
        <f t="shared" si="45"/>
        <v/>
      </c>
      <c r="C414" s="69" t="str">
        <f t="shared" si="46"/>
        <v/>
      </c>
      <c r="D414" s="85" t="str">
        <f t="shared" si="47"/>
        <v/>
      </c>
      <c r="E414" s="85" t="str">
        <f t="shared" si="48"/>
        <v/>
      </c>
      <c r="F414" s="85" t="str">
        <f t="shared" si="42"/>
        <v/>
      </c>
      <c r="G414" s="69" t="str">
        <f t="shared" si="43"/>
        <v/>
      </c>
    </row>
    <row r="415" spans="1:7" x14ac:dyDescent="0.25">
      <c r="A415" s="84" t="str">
        <f t="shared" si="44"/>
        <v/>
      </c>
      <c r="B415" s="75" t="str">
        <f t="shared" si="45"/>
        <v/>
      </c>
      <c r="C415" s="69" t="str">
        <f t="shared" si="46"/>
        <v/>
      </c>
      <c r="D415" s="85" t="str">
        <f t="shared" si="47"/>
        <v/>
      </c>
      <c r="E415" s="85" t="str">
        <f t="shared" si="48"/>
        <v/>
      </c>
      <c r="F415" s="85" t="str">
        <f t="shared" si="42"/>
        <v/>
      </c>
      <c r="G415" s="69" t="str">
        <f t="shared" si="43"/>
        <v/>
      </c>
    </row>
    <row r="416" spans="1:7" x14ac:dyDescent="0.25">
      <c r="A416" s="84" t="str">
        <f t="shared" si="44"/>
        <v/>
      </c>
      <c r="B416" s="75" t="str">
        <f t="shared" si="45"/>
        <v/>
      </c>
      <c r="C416" s="69" t="str">
        <f t="shared" si="46"/>
        <v/>
      </c>
      <c r="D416" s="85" t="str">
        <f t="shared" si="47"/>
        <v/>
      </c>
      <c r="E416" s="85" t="str">
        <f t="shared" si="48"/>
        <v/>
      </c>
      <c r="F416" s="85" t="str">
        <f t="shared" si="42"/>
        <v/>
      </c>
      <c r="G416" s="69" t="str">
        <f t="shared" si="43"/>
        <v/>
      </c>
    </row>
    <row r="417" spans="1:7" x14ac:dyDescent="0.25">
      <c r="A417" s="84" t="str">
        <f t="shared" si="44"/>
        <v/>
      </c>
      <c r="B417" s="75" t="str">
        <f t="shared" si="45"/>
        <v/>
      </c>
      <c r="C417" s="69" t="str">
        <f t="shared" si="46"/>
        <v/>
      </c>
      <c r="D417" s="85" t="str">
        <f t="shared" si="47"/>
        <v/>
      </c>
      <c r="E417" s="85" t="str">
        <f t="shared" si="48"/>
        <v/>
      </c>
      <c r="F417" s="85" t="str">
        <f t="shared" si="42"/>
        <v/>
      </c>
      <c r="G417" s="69" t="str">
        <f t="shared" si="43"/>
        <v/>
      </c>
    </row>
    <row r="418" spans="1:7" x14ac:dyDescent="0.25">
      <c r="A418" s="84" t="str">
        <f t="shared" si="44"/>
        <v/>
      </c>
      <c r="B418" s="75" t="str">
        <f t="shared" si="45"/>
        <v/>
      </c>
      <c r="C418" s="69" t="str">
        <f t="shared" si="46"/>
        <v/>
      </c>
      <c r="D418" s="85" t="str">
        <f t="shared" si="47"/>
        <v/>
      </c>
      <c r="E418" s="85" t="str">
        <f t="shared" si="48"/>
        <v/>
      </c>
      <c r="F418" s="85" t="str">
        <f t="shared" si="42"/>
        <v/>
      </c>
      <c r="G418" s="69" t="str">
        <f t="shared" si="43"/>
        <v/>
      </c>
    </row>
    <row r="419" spans="1:7" x14ac:dyDescent="0.25">
      <c r="A419" s="84" t="str">
        <f t="shared" si="44"/>
        <v/>
      </c>
      <c r="B419" s="75" t="str">
        <f t="shared" si="45"/>
        <v/>
      </c>
      <c r="C419" s="69" t="str">
        <f t="shared" si="46"/>
        <v/>
      </c>
      <c r="D419" s="85" t="str">
        <f t="shared" si="47"/>
        <v/>
      </c>
      <c r="E419" s="85" t="str">
        <f t="shared" si="48"/>
        <v/>
      </c>
      <c r="F419" s="85" t="str">
        <f t="shared" si="42"/>
        <v/>
      </c>
      <c r="G419" s="69" t="str">
        <f t="shared" si="43"/>
        <v/>
      </c>
    </row>
    <row r="420" spans="1:7" x14ac:dyDescent="0.25">
      <c r="A420" s="84" t="str">
        <f t="shared" si="44"/>
        <v/>
      </c>
      <c r="B420" s="75" t="str">
        <f t="shared" si="45"/>
        <v/>
      </c>
      <c r="C420" s="69" t="str">
        <f t="shared" si="46"/>
        <v/>
      </c>
      <c r="D420" s="85" t="str">
        <f t="shared" si="47"/>
        <v/>
      </c>
      <c r="E420" s="85" t="str">
        <f t="shared" si="48"/>
        <v/>
      </c>
      <c r="F420" s="85" t="str">
        <f t="shared" si="42"/>
        <v/>
      </c>
      <c r="G420" s="69" t="str">
        <f t="shared" si="43"/>
        <v/>
      </c>
    </row>
    <row r="421" spans="1:7" x14ac:dyDescent="0.25">
      <c r="A421" s="84" t="str">
        <f t="shared" si="44"/>
        <v/>
      </c>
      <c r="B421" s="75" t="str">
        <f t="shared" si="45"/>
        <v/>
      </c>
      <c r="C421" s="69" t="str">
        <f t="shared" si="46"/>
        <v/>
      </c>
      <c r="D421" s="85" t="str">
        <f t="shared" si="47"/>
        <v/>
      </c>
      <c r="E421" s="85" t="str">
        <f t="shared" si="48"/>
        <v/>
      </c>
      <c r="F421" s="85" t="str">
        <f t="shared" si="42"/>
        <v/>
      </c>
      <c r="G421" s="69" t="str">
        <f t="shared" si="43"/>
        <v/>
      </c>
    </row>
    <row r="422" spans="1:7" x14ac:dyDescent="0.25">
      <c r="A422" s="84" t="str">
        <f t="shared" si="44"/>
        <v/>
      </c>
      <c r="B422" s="75" t="str">
        <f t="shared" si="45"/>
        <v/>
      </c>
      <c r="C422" s="69" t="str">
        <f t="shared" si="46"/>
        <v/>
      </c>
      <c r="D422" s="85" t="str">
        <f t="shared" si="47"/>
        <v/>
      </c>
      <c r="E422" s="85" t="str">
        <f t="shared" si="48"/>
        <v/>
      </c>
      <c r="F422" s="85" t="str">
        <f t="shared" si="42"/>
        <v/>
      </c>
      <c r="G422" s="69" t="str">
        <f t="shared" si="43"/>
        <v/>
      </c>
    </row>
    <row r="423" spans="1:7" x14ac:dyDescent="0.25">
      <c r="A423" s="84" t="str">
        <f t="shared" si="44"/>
        <v/>
      </c>
      <c r="B423" s="75" t="str">
        <f t="shared" si="45"/>
        <v/>
      </c>
      <c r="C423" s="69" t="str">
        <f t="shared" si="46"/>
        <v/>
      </c>
      <c r="D423" s="85" t="str">
        <f t="shared" si="47"/>
        <v/>
      </c>
      <c r="E423" s="85" t="str">
        <f t="shared" si="48"/>
        <v/>
      </c>
      <c r="F423" s="85" t="str">
        <f t="shared" si="42"/>
        <v/>
      </c>
      <c r="G423" s="69" t="str">
        <f t="shared" si="43"/>
        <v/>
      </c>
    </row>
    <row r="424" spans="1:7" x14ac:dyDescent="0.25">
      <c r="A424" s="84" t="str">
        <f t="shared" si="44"/>
        <v/>
      </c>
      <c r="B424" s="75" t="str">
        <f t="shared" si="45"/>
        <v/>
      </c>
      <c r="C424" s="69" t="str">
        <f t="shared" si="46"/>
        <v/>
      </c>
      <c r="D424" s="85" t="str">
        <f t="shared" si="47"/>
        <v/>
      </c>
      <c r="E424" s="85" t="str">
        <f t="shared" si="48"/>
        <v/>
      </c>
      <c r="F424" s="85" t="str">
        <f t="shared" si="42"/>
        <v/>
      </c>
      <c r="G424" s="69" t="str">
        <f t="shared" si="43"/>
        <v/>
      </c>
    </row>
    <row r="425" spans="1:7" x14ac:dyDescent="0.25">
      <c r="A425" s="84" t="str">
        <f t="shared" si="44"/>
        <v/>
      </c>
      <c r="B425" s="75" t="str">
        <f t="shared" si="45"/>
        <v/>
      </c>
      <c r="C425" s="69" t="str">
        <f t="shared" si="46"/>
        <v/>
      </c>
      <c r="D425" s="85" t="str">
        <f t="shared" si="47"/>
        <v/>
      </c>
      <c r="E425" s="85" t="str">
        <f t="shared" si="48"/>
        <v/>
      </c>
      <c r="F425" s="85" t="str">
        <f t="shared" si="42"/>
        <v/>
      </c>
      <c r="G425" s="69" t="str">
        <f t="shared" si="43"/>
        <v/>
      </c>
    </row>
    <row r="426" spans="1:7" x14ac:dyDescent="0.25">
      <c r="A426" s="84" t="str">
        <f t="shared" si="44"/>
        <v/>
      </c>
      <c r="B426" s="75" t="str">
        <f t="shared" si="45"/>
        <v/>
      </c>
      <c r="C426" s="69" t="str">
        <f t="shared" si="46"/>
        <v/>
      </c>
      <c r="D426" s="85" t="str">
        <f t="shared" si="47"/>
        <v/>
      </c>
      <c r="E426" s="85" t="str">
        <f t="shared" si="48"/>
        <v/>
      </c>
      <c r="F426" s="85" t="str">
        <f t="shared" si="42"/>
        <v/>
      </c>
      <c r="G426" s="69" t="str">
        <f t="shared" si="43"/>
        <v/>
      </c>
    </row>
    <row r="427" spans="1:7" x14ac:dyDescent="0.25">
      <c r="A427" s="84" t="str">
        <f t="shared" si="44"/>
        <v/>
      </c>
      <c r="B427" s="75" t="str">
        <f t="shared" si="45"/>
        <v/>
      </c>
      <c r="C427" s="69" t="str">
        <f t="shared" si="46"/>
        <v/>
      </c>
      <c r="D427" s="85" t="str">
        <f t="shared" si="47"/>
        <v/>
      </c>
      <c r="E427" s="85" t="str">
        <f t="shared" si="48"/>
        <v/>
      </c>
      <c r="F427" s="85" t="str">
        <f t="shared" si="42"/>
        <v/>
      </c>
      <c r="G427" s="69" t="str">
        <f t="shared" si="43"/>
        <v/>
      </c>
    </row>
    <row r="428" spans="1:7" x14ac:dyDescent="0.25">
      <c r="A428" s="84" t="str">
        <f t="shared" si="44"/>
        <v/>
      </c>
      <c r="B428" s="75" t="str">
        <f t="shared" si="45"/>
        <v/>
      </c>
      <c r="C428" s="69" t="str">
        <f t="shared" si="46"/>
        <v/>
      </c>
      <c r="D428" s="85" t="str">
        <f t="shared" si="47"/>
        <v/>
      </c>
      <c r="E428" s="85" t="str">
        <f t="shared" si="48"/>
        <v/>
      </c>
      <c r="F428" s="85" t="str">
        <f t="shared" si="42"/>
        <v/>
      </c>
      <c r="G428" s="69" t="str">
        <f t="shared" si="43"/>
        <v/>
      </c>
    </row>
    <row r="429" spans="1:7" x14ac:dyDescent="0.25">
      <c r="A429" s="84" t="str">
        <f t="shared" si="44"/>
        <v/>
      </c>
      <c r="B429" s="75" t="str">
        <f t="shared" si="45"/>
        <v/>
      </c>
      <c r="C429" s="69" t="str">
        <f t="shared" si="46"/>
        <v/>
      </c>
      <c r="D429" s="85" t="str">
        <f t="shared" si="47"/>
        <v/>
      </c>
      <c r="E429" s="85" t="str">
        <f t="shared" si="48"/>
        <v/>
      </c>
      <c r="F429" s="85" t="str">
        <f t="shared" si="42"/>
        <v/>
      </c>
      <c r="G429" s="69" t="str">
        <f t="shared" si="43"/>
        <v/>
      </c>
    </row>
    <row r="430" spans="1:7" x14ac:dyDescent="0.25">
      <c r="A430" s="84" t="str">
        <f t="shared" si="44"/>
        <v/>
      </c>
      <c r="B430" s="75" t="str">
        <f t="shared" si="45"/>
        <v/>
      </c>
      <c r="C430" s="69" t="str">
        <f t="shared" si="46"/>
        <v/>
      </c>
      <c r="D430" s="85" t="str">
        <f t="shared" si="47"/>
        <v/>
      </c>
      <c r="E430" s="85" t="str">
        <f t="shared" si="48"/>
        <v/>
      </c>
      <c r="F430" s="85" t="str">
        <f t="shared" si="42"/>
        <v/>
      </c>
      <c r="G430" s="69" t="str">
        <f t="shared" si="43"/>
        <v/>
      </c>
    </row>
    <row r="431" spans="1:7" x14ac:dyDescent="0.25">
      <c r="A431" s="84" t="str">
        <f t="shared" si="44"/>
        <v/>
      </c>
      <c r="B431" s="75" t="str">
        <f t="shared" si="45"/>
        <v/>
      </c>
      <c r="C431" s="69" t="str">
        <f t="shared" si="46"/>
        <v/>
      </c>
      <c r="D431" s="85" t="str">
        <f t="shared" si="47"/>
        <v/>
      </c>
      <c r="E431" s="85" t="str">
        <f t="shared" si="48"/>
        <v/>
      </c>
      <c r="F431" s="85" t="str">
        <f t="shared" si="42"/>
        <v/>
      </c>
      <c r="G431" s="69" t="str">
        <f t="shared" si="43"/>
        <v/>
      </c>
    </row>
    <row r="432" spans="1:7" x14ac:dyDescent="0.25">
      <c r="A432" s="84" t="str">
        <f t="shared" si="44"/>
        <v/>
      </c>
      <c r="B432" s="75" t="str">
        <f t="shared" si="45"/>
        <v/>
      </c>
      <c r="C432" s="69" t="str">
        <f t="shared" si="46"/>
        <v/>
      </c>
      <c r="D432" s="85" t="str">
        <f t="shared" si="47"/>
        <v/>
      </c>
      <c r="E432" s="85" t="str">
        <f t="shared" si="48"/>
        <v/>
      </c>
      <c r="F432" s="85" t="str">
        <f t="shared" si="42"/>
        <v/>
      </c>
      <c r="G432" s="69" t="str">
        <f t="shared" si="43"/>
        <v/>
      </c>
    </row>
    <row r="433" spans="1:7" x14ac:dyDescent="0.25">
      <c r="A433" s="84" t="str">
        <f t="shared" si="44"/>
        <v/>
      </c>
      <c r="B433" s="75" t="str">
        <f t="shared" si="45"/>
        <v/>
      </c>
      <c r="C433" s="69" t="str">
        <f t="shared" si="46"/>
        <v/>
      </c>
      <c r="D433" s="85" t="str">
        <f t="shared" si="47"/>
        <v/>
      </c>
      <c r="E433" s="85" t="str">
        <f t="shared" si="48"/>
        <v/>
      </c>
      <c r="F433" s="85" t="str">
        <f t="shared" si="42"/>
        <v/>
      </c>
      <c r="G433" s="69" t="str">
        <f t="shared" si="43"/>
        <v/>
      </c>
    </row>
    <row r="434" spans="1:7" x14ac:dyDescent="0.25">
      <c r="A434" s="84" t="str">
        <f t="shared" si="44"/>
        <v/>
      </c>
      <c r="B434" s="75" t="str">
        <f t="shared" si="45"/>
        <v/>
      </c>
      <c r="C434" s="69" t="str">
        <f t="shared" si="46"/>
        <v/>
      </c>
      <c r="D434" s="85" t="str">
        <f t="shared" si="47"/>
        <v/>
      </c>
      <c r="E434" s="85" t="str">
        <f t="shared" si="48"/>
        <v/>
      </c>
      <c r="F434" s="85" t="str">
        <f t="shared" si="42"/>
        <v/>
      </c>
      <c r="G434" s="69" t="str">
        <f t="shared" si="43"/>
        <v/>
      </c>
    </row>
    <row r="435" spans="1:7" x14ac:dyDescent="0.25">
      <c r="A435" s="84" t="str">
        <f t="shared" si="44"/>
        <v/>
      </c>
      <c r="B435" s="75" t="str">
        <f t="shared" si="45"/>
        <v/>
      </c>
      <c r="C435" s="69" t="str">
        <f t="shared" si="46"/>
        <v/>
      </c>
      <c r="D435" s="85" t="str">
        <f t="shared" si="47"/>
        <v/>
      </c>
      <c r="E435" s="85" t="str">
        <f t="shared" si="48"/>
        <v/>
      </c>
      <c r="F435" s="85" t="str">
        <f t="shared" si="42"/>
        <v/>
      </c>
      <c r="G435" s="69" t="str">
        <f t="shared" si="43"/>
        <v/>
      </c>
    </row>
    <row r="436" spans="1:7" x14ac:dyDescent="0.25">
      <c r="A436" s="84" t="str">
        <f t="shared" si="44"/>
        <v/>
      </c>
      <c r="B436" s="75" t="str">
        <f t="shared" si="45"/>
        <v/>
      </c>
      <c r="C436" s="69" t="str">
        <f t="shared" si="46"/>
        <v/>
      </c>
      <c r="D436" s="85" t="str">
        <f t="shared" si="47"/>
        <v/>
      </c>
      <c r="E436" s="85" t="str">
        <f t="shared" si="48"/>
        <v/>
      </c>
      <c r="F436" s="85" t="str">
        <f t="shared" si="42"/>
        <v/>
      </c>
      <c r="G436" s="69" t="str">
        <f t="shared" si="43"/>
        <v/>
      </c>
    </row>
    <row r="437" spans="1:7" x14ac:dyDescent="0.25">
      <c r="A437" s="84" t="str">
        <f t="shared" si="44"/>
        <v/>
      </c>
      <c r="B437" s="75" t="str">
        <f t="shared" si="45"/>
        <v/>
      </c>
      <c r="C437" s="69" t="str">
        <f t="shared" si="46"/>
        <v/>
      </c>
      <c r="D437" s="85" t="str">
        <f t="shared" si="47"/>
        <v/>
      </c>
      <c r="E437" s="85" t="str">
        <f t="shared" si="48"/>
        <v/>
      </c>
      <c r="F437" s="85" t="str">
        <f t="shared" si="42"/>
        <v/>
      </c>
      <c r="G437" s="69" t="str">
        <f t="shared" si="43"/>
        <v/>
      </c>
    </row>
    <row r="438" spans="1:7" x14ac:dyDescent="0.25">
      <c r="A438" s="84" t="str">
        <f t="shared" si="44"/>
        <v/>
      </c>
      <c r="B438" s="75" t="str">
        <f t="shared" si="45"/>
        <v/>
      </c>
      <c r="C438" s="69" t="str">
        <f t="shared" si="46"/>
        <v/>
      </c>
      <c r="D438" s="85" t="str">
        <f t="shared" si="47"/>
        <v/>
      </c>
      <c r="E438" s="85" t="str">
        <f t="shared" si="48"/>
        <v/>
      </c>
      <c r="F438" s="85" t="str">
        <f t="shared" si="42"/>
        <v/>
      </c>
      <c r="G438" s="69" t="str">
        <f t="shared" si="43"/>
        <v/>
      </c>
    </row>
    <row r="439" spans="1:7" x14ac:dyDescent="0.25">
      <c r="A439" s="84" t="str">
        <f t="shared" si="44"/>
        <v/>
      </c>
      <c r="B439" s="75" t="str">
        <f t="shared" si="45"/>
        <v/>
      </c>
      <c r="C439" s="69" t="str">
        <f t="shared" si="46"/>
        <v/>
      </c>
      <c r="D439" s="85" t="str">
        <f t="shared" si="47"/>
        <v/>
      </c>
      <c r="E439" s="85" t="str">
        <f t="shared" si="48"/>
        <v/>
      </c>
      <c r="F439" s="85" t="str">
        <f t="shared" si="42"/>
        <v/>
      </c>
      <c r="G439" s="69" t="str">
        <f t="shared" si="43"/>
        <v/>
      </c>
    </row>
    <row r="440" spans="1:7" x14ac:dyDescent="0.25">
      <c r="A440" s="84" t="str">
        <f t="shared" si="44"/>
        <v/>
      </c>
      <c r="B440" s="75" t="str">
        <f t="shared" si="45"/>
        <v/>
      </c>
      <c r="C440" s="69" t="str">
        <f t="shared" si="46"/>
        <v/>
      </c>
      <c r="D440" s="85" t="str">
        <f t="shared" si="47"/>
        <v/>
      </c>
      <c r="E440" s="85" t="str">
        <f t="shared" si="48"/>
        <v/>
      </c>
      <c r="F440" s="85" t="str">
        <f t="shared" si="42"/>
        <v/>
      </c>
      <c r="G440" s="69" t="str">
        <f t="shared" si="43"/>
        <v/>
      </c>
    </row>
    <row r="441" spans="1:7" x14ac:dyDescent="0.25">
      <c r="A441" s="84" t="str">
        <f t="shared" si="44"/>
        <v/>
      </c>
      <c r="B441" s="75" t="str">
        <f t="shared" si="45"/>
        <v/>
      </c>
      <c r="C441" s="69" t="str">
        <f t="shared" si="46"/>
        <v/>
      </c>
      <c r="D441" s="85" t="str">
        <f t="shared" si="47"/>
        <v/>
      </c>
      <c r="E441" s="85" t="str">
        <f t="shared" si="48"/>
        <v/>
      </c>
      <c r="F441" s="85" t="str">
        <f t="shared" si="42"/>
        <v/>
      </c>
      <c r="G441" s="69" t="str">
        <f t="shared" si="43"/>
        <v/>
      </c>
    </row>
    <row r="442" spans="1:7" x14ac:dyDescent="0.25">
      <c r="A442" s="84" t="str">
        <f t="shared" si="44"/>
        <v/>
      </c>
      <c r="B442" s="75" t="str">
        <f t="shared" si="45"/>
        <v/>
      </c>
      <c r="C442" s="69" t="str">
        <f t="shared" si="46"/>
        <v/>
      </c>
      <c r="D442" s="85" t="str">
        <f t="shared" si="47"/>
        <v/>
      </c>
      <c r="E442" s="85" t="str">
        <f t="shared" si="48"/>
        <v/>
      </c>
      <c r="F442" s="85" t="str">
        <f t="shared" si="42"/>
        <v/>
      </c>
      <c r="G442" s="69" t="str">
        <f t="shared" si="43"/>
        <v/>
      </c>
    </row>
    <row r="443" spans="1:7" x14ac:dyDescent="0.25">
      <c r="A443" s="84" t="str">
        <f t="shared" si="44"/>
        <v/>
      </c>
      <c r="B443" s="75" t="str">
        <f t="shared" si="45"/>
        <v/>
      </c>
      <c r="C443" s="69" t="str">
        <f t="shared" si="46"/>
        <v/>
      </c>
      <c r="D443" s="85" t="str">
        <f t="shared" si="47"/>
        <v/>
      </c>
      <c r="E443" s="85" t="str">
        <f t="shared" si="48"/>
        <v/>
      </c>
      <c r="F443" s="85" t="str">
        <f t="shared" si="42"/>
        <v/>
      </c>
      <c r="G443" s="69" t="str">
        <f t="shared" si="43"/>
        <v/>
      </c>
    </row>
    <row r="444" spans="1:7" x14ac:dyDescent="0.25">
      <c r="A444" s="84" t="str">
        <f t="shared" si="44"/>
        <v/>
      </c>
      <c r="B444" s="75" t="str">
        <f t="shared" si="45"/>
        <v/>
      </c>
      <c r="C444" s="69" t="str">
        <f t="shared" si="46"/>
        <v/>
      </c>
      <c r="D444" s="85" t="str">
        <f t="shared" si="47"/>
        <v/>
      </c>
      <c r="E444" s="85" t="str">
        <f t="shared" si="48"/>
        <v/>
      </c>
      <c r="F444" s="85" t="str">
        <f t="shared" si="42"/>
        <v/>
      </c>
      <c r="G444" s="69" t="str">
        <f t="shared" si="43"/>
        <v/>
      </c>
    </row>
    <row r="445" spans="1:7" x14ac:dyDescent="0.25">
      <c r="A445" s="84" t="str">
        <f t="shared" si="44"/>
        <v/>
      </c>
      <c r="B445" s="75" t="str">
        <f t="shared" si="45"/>
        <v/>
      </c>
      <c r="C445" s="69" t="str">
        <f t="shared" si="46"/>
        <v/>
      </c>
      <c r="D445" s="85" t="str">
        <f t="shared" si="47"/>
        <v/>
      </c>
      <c r="E445" s="85" t="str">
        <f t="shared" si="48"/>
        <v/>
      </c>
      <c r="F445" s="85" t="str">
        <f t="shared" si="42"/>
        <v/>
      </c>
      <c r="G445" s="69" t="str">
        <f t="shared" si="43"/>
        <v/>
      </c>
    </row>
    <row r="446" spans="1:7" x14ac:dyDescent="0.25">
      <c r="A446" s="84" t="str">
        <f t="shared" si="44"/>
        <v/>
      </c>
      <c r="B446" s="75" t="str">
        <f t="shared" si="45"/>
        <v/>
      </c>
      <c r="C446" s="69" t="str">
        <f t="shared" si="46"/>
        <v/>
      </c>
      <c r="D446" s="85" t="str">
        <f t="shared" si="47"/>
        <v/>
      </c>
      <c r="E446" s="85" t="str">
        <f t="shared" si="48"/>
        <v/>
      </c>
      <c r="F446" s="85" t="str">
        <f t="shared" si="42"/>
        <v/>
      </c>
      <c r="G446" s="69" t="str">
        <f t="shared" si="43"/>
        <v/>
      </c>
    </row>
    <row r="447" spans="1:7" x14ac:dyDescent="0.25">
      <c r="A447" s="84" t="str">
        <f t="shared" si="44"/>
        <v/>
      </c>
      <c r="B447" s="75" t="str">
        <f t="shared" si="45"/>
        <v/>
      </c>
      <c r="C447" s="69" t="str">
        <f t="shared" si="46"/>
        <v/>
      </c>
      <c r="D447" s="85" t="str">
        <f t="shared" si="47"/>
        <v/>
      </c>
      <c r="E447" s="85" t="str">
        <f t="shared" si="48"/>
        <v/>
      </c>
      <c r="F447" s="85" t="str">
        <f t="shared" si="42"/>
        <v/>
      </c>
      <c r="G447" s="69" t="str">
        <f t="shared" si="43"/>
        <v/>
      </c>
    </row>
    <row r="448" spans="1:7" x14ac:dyDescent="0.25">
      <c r="A448" s="84" t="str">
        <f t="shared" si="44"/>
        <v/>
      </c>
      <c r="B448" s="75" t="str">
        <f t="shared" si="45"/>
        <v/>
      </c>
      <c r="C448" s="69" t="str">
        <f t="shared" si="46"/>
        <v/>
      </c>
      <c r="D448" s="85" t="str">
        <f t="shared" si="47"/>
        <v/>
      </c>
      <c r="E448" s="85" t="str">
        <f t="shared" si="48"/>
        <v/>
      </c>
      <c r="F448" s="85" t="str">
        <f t="shared" si="42"/>
        <v/>
      </c>
      <c r="G448" s="69" t="str">
        <f t="shared" si="43"/>
        <v/>
      </c>
    </row>
    <row r="449" spans="1:7" x14ac:dyDescent="0.25">
      <c r="A449" s="84" t="str">
        <f t="shared" si="44"/>
        <v/>
      </c>
      <c r="B449" s="75" t="str">
        <f t="shared" si="45"/>
        <v/>
      </c>
      <c r="C449" s="69" t="str">
        <f t="shared" si="46"/>
        <v/>
      </c>
      <c r="D449" s="85" t="str">
        <f t="shared" si="47"/>
        <v/>
      </c>
      <c r="E449" s="85" t="str">
        <f t="shared" si="48"/>
        <v/>
      </c>
      <c r="F449" s="85" t="str">
        <f t="shared" si="42"/>
        <v/>
      </c>
      <c r="G449" s="69" t="str">
        <f t="shared" si="43"/>
        <v/>
      </c>
    </row>
    <row r="450" spans="1:7" x14ac:dyDescent="0.25">
      <c r="A450" s="84" t="str">
        <f t="shared" si="44"/>
        <v/>
      </c>
      <c r="B450" s="75" t="str">
        <f t="shared" si="45"/>
        <v/>
      </c>
      <c r="C450" s="69" t="str">
        <f t="shared" si="46"/>
        <v/>
      </c>
      <c r="D450" s="85" t="str">
        <f t="shared" si="47"/>
        <v/>
      </c>
      <c r="E450" s="85" t="str">
        <f t="shared" si="48"/>
        <v/>
      </c>
      <c r="F450" s="85" t="str">
        <f t="shared" si="42"/>
        <v/>
      </c>
      <c r="G450" s="69" t="str">
        <f t="shared" si="43"/>
        <v/>
      </c>
    </row>
    <row r="451" spans="1:7" x14ac:dyDescent="0.25">
      <c r="A451" s="84" t="str">
        <f t="shared" si="44"/>
        <v/>
      </c>
      <c r="B451" s="75" t="str">
        <f t="shared" si="45"/>
        <v/>
      </c>
      <c r="C451" s="69" t="str">
        <f t="shared" si="46"/>
        <v/>
      </c>
      <c r="D451" s="85" t="str">
        <f t="shared" si="47"/>
        <v/>
      </c>
      <c r="E451" s="85" t="str">
        <f t="shared" si="48"/>
        <v/>
      </c>
      <c r="F451" s="85" t="str">
        <f t="shared" si="42"/>
        <v/>
      </c>
      <c r="G451" s="69" t="str">
        <f t="shared" si="43"/>
        <v/>
      </c>
    </row>
    <row r="452" spans="1:7" x14ac:dyDescent="0.25">
      <c r="A452" s="84" t="str">
        <f t="shared" si="44"/>
        <v/>
      </c>
      <c r="B452" s="75" t="str">
        <f t="shared" si="45"/>
        <v/>
      </c>
      <c r="C452" s="69" t="str">
        <f t="shared" si="46"/>
        <v/>
      </c>
      <c r="D452" s="85" t="str">
        <f t="shared" si="47"/>
        <v/>
      </c>
      <c r="E452" s="85" t="str">
        <f t="shared" si="48"/>
        <v/>
      </c>
      <c r="F452" s="85" t="str">
        <f t="shared" si="42"/>
        <v/>
      </c>
      <c r="G452" s="69" t="str">
        <f t="shared" si="43"/>
        <v/>
      </c>
    </row>
    <row r="453" spans="1:7" x14ac:dyDescent="0.25">
      <c r="A453" s="84" t="str">
        <f t="shared" si="44"/>
        <v/>
      </c>
      <c r="B453" s="75" t="str">
        <f t="shared" si="45"/>
        <v/>
      </c>
      <c r="C453" s="69" t="str">
        <f t="shared" si="46"/>
        <v/>
      </c>
      <c r="D453" s="85" t="str">
        <f t="shared" si="47"/>
        <v/>
      </c>
      <c r="E453" s="85" t="str">
        <f t="shared" si="48"/>
        <v/>
      </c>
      <c r="F453" s="85" t="str">
        <f t="shared" si="42"/>
        <v/>
      </c>
      <c r="G453" s="69" t="str">
        <f t="shared" si="43"/>
        <v/>
      </c>
    </row>
    <row r="454" spans="1:7" x14ac:dyDescent="0.25">
      <c r="A454" s="84" t="str">
        <f t="shared" si="44"/>
        <v/>
      </c>
      <c r="B454" s="75" t="str">
        <f t="shared" si="45"/>
        <v/>
      </c>
      <c r="C454" s="69" t="str">
        <f t="shared" si="46"/>
        <v/>
      </c>
      <c r="D454" s="85" t="str">
        <f t="shared" si="47"/>
        <v/>
      </c>
      <c r="E454" s="85" t="str">
        <f t="shared" si="48"/>
        <v/>
      </c>
      <c r="F454" s="85" t="str">
        <f t="shared" si="42"/>
        <v/>
      </c>
      <c r="G454" s="69" t="str">
        <f t="shared" si="43"/>
        <v/>
      </c>
    </row>
    <row r="455" spans="1:7" x14ac:dyDescent="0.25">
      <c r="A455" s="84" t="str">
        <f t="shared" si="44"/>
        <v/>
      </c>
      <c r="B455" s="75" t="str">
        <f t="shared" si="45"/>
        <v/>
      </c>
      <c r="C455" s="69" t="str">
        <f t="shared" si="46"/>
        <v/>
      </c>
      <c r="D455" s="85" t="str">
        <f t="shared" si="47"/>
        <v/>
      </c>
      <c r="E455" s="85" t="str">
        <f t="shared" si="48"/>
        <v/>
      </c>
      <c r="F455" s="85" t="str">
        <f t="shared" si="42"/>
        <v/>
      </c>
      <c r="G455" s="69" t="str">
        <f t="shared" si="43"/>
        <v/>
      </c>
    </row>
    <row r="456" spans="1:7" x14ac:dyDescent="0.25">
      <c r="A456" s="84" t="str">
        <f t="shared" si="44"/>
        <v/>
      </c>
      <c r="B456" s="75" t="str">
        <f t="shared" si="45"/>
        <v/>
      </c>
      <c r="C456" s="69" t="str">
        <f t="shared" si="46"/>
        <v/>
      </c>
      <c r="D456" s="85" t="str">
        <f t="shared" si="47"/>
        <v/>
      </c>
      <c r="E456" s="85" t="str">
        <f t="shared" si="48"/>
        <v/>
      </c>
      <c r="F456" s="85" t="str">
        <f t="shared" si="42"/>
        <v/>
      </c>
      <c r="G456" s="69" t="str">
        <f t="shared" si="43"/>
        <v/>
      </c>
    </row>
    <row r="457" spans="1:7" x14ac:dyDescent="0.25">
      <c r="A457" s="84" t="str">
        <f t="shared" si="44"/>
        <v/>
      </c>
      <c r="B457" s="75" t="str">
        <f t="shared" si="45"/>
        <v/>
      </c>
      <c r="C457" s="69" t="str">
        <f t="shared" si="46"/>
        <v/>
      </c>
      <c r="D457" s="85" t="str">
        <f t="shared" si="47"/>
        <v/>
      </c>
      <c r="E457" s="85" t="str">
        <f t="shared" si="48"/>
        <v/>
      </c>
      <c r="F457" s="85" t="str">
        <f t="shared" si="42"/>
        <v/>
      </c>
      <c r="G457" s="69" t="str">
        <f t="shared" si="43"/>
        <v/>
      </c>
    </row>
    <row r="458" spans="1:7" x14ac:dyDescent="0.25">
      <c r="A458" s="84" t="str">
        <f t="shared" si="44"/>
        <v/>
      </c>
      <c r="B458" s="75" t="str">
        <f t="shared" si="45"/>
        <v/>
      </c>
      <c r="C458" s="69" t="str">
        <f t="shared" si="46"/>
        <v/>
      </c>
      <c r="D458" s="85" t="str">
        <f t="shared" si="47"/>
        <v/>
      </c>
      <c r="E458" s="85" t="str">
        <f t="shared" si="48"/>
        <v/>
      </c>
      <c r="F458" s="85" t="str">
        <f t="shared" si="42"/>
        <v/>
      </c>
      <c r="G458" s="69" t="str">
        <f t="shared" si="43"/>
        <v/>
      </c>
    </row>
    <row r="459" spans="1:7" x14ac:dyDescent="0.25">
      <c r="A459" s="84" t="str">
        <f t="shared" si="44"/>
        <v/>
      </c>
      <c r="B459" s="75" t="str">
        <f t="shared" si="45"/>
        <v/>
      </c>
      <c r="C459" s="69" t="str">
        <f t="shared" si="46"/>
        <v/>
      </c>
      <c r="D459" s="85" t="str">
        <f t="shared" si="47"/>
        <v/>
      </c>
      <c r="E459" s="85" t="str">
        <f t="shared" si="48"/>
        <v/>
      </c>
      <c r="F459" s="85" t="str">
        <f t="shared" si="42"/>
        <v/>
      </c>
      <c r="G459" s="69" t="str">
        <f t="shared" si="43"/>
        <v/>
      </c>
    </row>
    <row r="460" spans="1:7" x14ac:dyDescent="0.25">
      <c r="A460" s="84" t="str">
        <f t="shared" si="44"/>
        <v/>
      </c>
      <c r="B460" s="75" t="str">
        <f t="shared" si="45"/>
        <v/>
      </c>
      <c r="C460" s="69" t="str">
        <f t="shared" si="46"/>
        <v/>
      </c>
      <c r="D460" s="85" t="str">
        <f t="shared" si="47"/>
        <v/>
      </c>
      <c r="E460" s="85" t="str">
        <f t="shared" si="48"/>
        <v/>
      </c>
      <c r="F460" s="85" t="str">
        <f t="shared" si="42"/>
        <v/>
      </c>
      <c r="G460" s="69" t="str">
        <f t="shared" si="43"/>
        <v/>
      </c>
    </row>
    <row r="461" spans="1:7" x14ac:dyDescent="0.25">
      <c r="A461" s="84" t="str">
        <f t="shared" si="44"/>
        <v/>
      </c>
      <c r="B461" s="75" t="str">
        <f t="shared" si="45"/>
        <v/>
      </c>
      <c r="C461" s="69" t="str">
        <f t="shared" si="46"/>
        <v/>
      </c>
      <c r="D461" s="85" t="str">
        <f t="shared" si="47"/>
        <v/>
      </c>
      <c r="E461" s="85" t="str">
        <f t="shared" si="48"/>
        <v/>
      </c>
      <c r="F461" s="85" t="str">
        <f t="shared" si="42"/>
        <v/>
      </c>
      <c r="G461" s="69" t="str">
        <f t="shared" si="43"/>
        <v/>
      </c>
    </row>
    <row r="462" spans="1:7" x14ac:dyDescent="0.25">
      <c r="A462" s="84" t="str">
        <f t="shared" si="44"/>
        <v/>
      </c>
      <c r="B462" s="75" t="str">
        <f t="shared" si="45"/>
        <v/>
      </c>
      <c r="C462" s="69" t="str">
        <f t="shared" si="46"/>
        <v/>
      </c>
      <c r="D462" s="85" t="str">
        <f t="shared" si="47"/>
        <v/>
      </c>
      <c r="E462" s="85" t="str">
        <f t="shared" si="48"/>
        <v/>
      </c>
      <c r="F462" s="85" t="str">
        <f t="shared" si="42"/>
        <v/>
      </c>
      <c r="G462" s="69" t="str">
        <f t="shared" si="43"/>
        <v/>
      </c>
    </row>
    <row r="463" spans="1:7" x14ac:dyDescent="0.25">
      <c r="A463" s="84" t="str">
        <f t="shared" si="44"/>
        <v/>
      </c>
      <c r="B463" s="75" t="str">
        <f t="shared" si="45"/>
        <v/>
      </c>
      <c r="C463" s="69" t="str">
        <f t="shared" si="46"/>
        <v/>
      </c>
      <c r="D463" s="85" t="str">
        <f t="shared" si="47"/>
        <v/>
      </c>
      <c r="E463" s="85" t="str">
        <f t="shared" si="48"/>
        <v/>
      </c>
      <c r="F463" s="85" t="str">
        <f t="shared" si="42"/>
        <v/>
      </c>
      <c r="G463" s="69" t="str">
        <f t="shared" si="43"/>
        <v/>
      </c>
    </row>
    <row r="464" spans="1:7" x14ac:dyDescent="0.25">
      <c r="A464" s="84" t="str">
        <f t="shared" si="44"/>
        <v/>
      </c>
      <c r="B464" s="75" t="str">
        <f t="shared" si="45"/>
        <v/>
      </c>
      <c r="C464" s="69" t="str">
        <f t="shared" si="46"/>
        <v/>
      </c>
      <c r="D464" s="85" t="str">
        <f t="shared" si="47"/>
        <v/>
      </c>
      <c r="E464" s="85" t="str">
        <f t="shared" si="48"/>
        <v/>
      </c>
      <c r="F464" s="85" t="str">
        <f t="shared" ref="F464:F500" si="49">IF(B464="","",SUM(D464:E464))</f>
        <v/>
      </c>
      <c r="G464" s="69" t="str">
        <f t="shared" ref="G464:G500" si="50">IF(B464="","",SUM(C464)-SUM(E464))</f>
        <v/>
      </c>
    </row>
    <row r="465" spans="1:7" x14ac:dyDescent="0.25">
      <c r="A465" s="84" t="str">
        <f t="shared" ref="A465:A500" si="51">IF(B465="","",EDATE(A464,1))</f>
        <v/>
      </c>
      <c r="B465" s="75" t="str">
        <f t="shared" ref="B465:B500" si="52">IF(B464="","",IF(SUM(B464)+1&lt;=$E$7,SUM(B464)+1,""))</f>
        <v/>
      </c>
      <c r="C465" s="69" t="str">
        <f t="shared" ref="C465:C500" si="53">IF(B465="","",G464)</f>
        <v/>
      </c>
      <c r="D465" s="85" t="str">
        <f t="shared" ref="D465:D500" si="54">IF(B465="","",IPMT($E$11/12,B465,$E$7,-$E$8,$E$9,0))</f>
        <v/>
      </c>
      <c r="E465" s="85" t="str">
        <f t="shared" ref="E465:E500" si="55">IF(B465="","",PPMT($E$11/12,B465,$E$7,-$E$8,$E$9,0))</f>
        <v/>
      </c>
      <c r="F465" s="85" t="str">
        <f t="shared" si="49"/>
        <v/>
      </c>
      <c r="G465" s="69" t="str">
        <f t="shared" si="50"/>
        <v/>
      </c>
    </row>
    <row r="466" spans="1:7" x14ac:dyDescent="0.25">
      <c r="A466" s="84" t="str">
        <f t="shared" si="51"/>
        <v/>
      </c>
      <c r="B466" s="75" t="str">
        <f t="shared" si="52"/>
        <v/>
      </c>
      <c r="C466" s="69" t="str">
        <f t="shared" si="53"/>
        <v/>
      </c>
      <c r="D466" s="85" t="str">
        <f t="shared" si="54"/>
        <v/>
      </c>
      <c r="E466" s="85" t="str">
        <f t="shared" si="55"/>
        <v/>
      </c>
      <c r="F466" s="85" t="str">
        <f t="shared" si="49"/>
        <v/>
      </c>
      <c r="G466" s="69" t="str">
        <f t="shared" si="50"/>
        <v/>
      </c>
    </row>
    <row r="467" spans="1:7" x14ac:dyDescent="0.25">
      <c r="A467" s="84" t="str">
        <f t="shared" si="51"/>
        <v/>
      </c>
      <c r="B467" s="75" t="str">
        <f t="shared" si="52"/>
        <v/>
      </c>
      <c r="C467" s="69" t="str">
        <f t="shared" si="53"/>
        <v/>
      </c>
      <c r="D467" s="85" t="str">
        <f t="shared" si="54"/>
        <v/>
      </c>
      <c r="E467" s="85" t="str">
        <f t="shared" si="55"/>
        <v/>
      </c>
      <c r="F467" s="85" t="str">
        <f t="shared" si="49"/>
        <v/>
      </c>
      <c r="G467" s="69" t="str">
        <f t="shared" si="50"/>
        <v/>
      </c>
    </row>
    <row r="468" spans="1:7" x14ac:dyDescent="0.25">
      <c r="A468" s="84" t="str">
        <f t="shared" si="51"/>
        <v/>
      </c>
      <c r="B468" s="75" t="str">
        <f t="shared" si="52"/>
        <v/>
      </c>
      <c r="C468" s="69" t="str">
        <f t="shared" si="53"/>
        <v/>
      </c>
      <c r="D468" s="85" t="str">
        <f t="shared" si="54"/>
        <v/>
      </c>
      <c r="E468" s="85" t="str">
        <f t="shared" si="55"/>
        <v/>
      </c>
      <c r="F468" s="85" t="str">
        <f t="shared" si="49"/>
        <v/>
      </c>
      <c r="G468" s="69" t="str">
        <f t="shared" si="50"/>
        <v/>
      </c>
    </row>
    <row r="469" spans="1:7" x14ac:dyDescent="0.25">
      <c r="A469" s="84" t="str">
        <f t="shared" si="51"/>
        <v/>
      </c>
      <c r="B469" s="75" t="str">
        <f t="shared" si="52"/>
        <v/>
      </c>
      <c r="C469" s="69" t="str">
        <f t="shared" si="53"/>
        <v/>
      </c>
      <c r="D469" s="85" t="str">
        <f t="shared" si="54"/>
        <v/>
      </c>
      <c r="E469" s="85" t="str">
        <f t="shared" si="55"/>
        <v/>
      </c>
      <c r="F469" s="85" t="str">
        <f t="shared" si="49"/>
        <v/>
      </c>
      <c r="G469" s="69" t="str">
        <f t="shared" si="50"/>
        <v/>
      </c>
    </row>
    <row r="470" spans="1:7" x14ac:dyDescent="0.25">
      <c r="A470" s="84" t="str">
        <f t="shared" si="51"/>
        <v/>
      </c>
      <c r="B470" s="75" t="str">
        <f t="shared" si="52"/>
        <v/>
      </c>
      <c r="C470" s="69" t="str">
        <f t="shared" si="53"/>
        <v/>
      </c>
      <c r="D470" s="85" t="str">
        <f t="shared" si="54"/>
        <v/>
      </c>
      <c r="E470" s="85" t="str">
        <f t="shared" si="55"/>
        <v/>
      </c>
      <c r="F470" s="85" t="str">
        <f t="shared" si="49"/>
        <v/>
      </c>
      <c r="G470" s="69" t="str">
        <f t="shared" si="50"/>
        <v/>
      </c>
    </row>
    <row r="471" spans="1:7" x14ac:dyDescent="0.25">
      <c r="A471" s="84" t="str">
        <f t="shared" si="51"/>
        <v/>
      </c>
      <c r="B471" s="75" t="str">
        <f t="shared" si="52"/>
        <v/>
      </c>
      <c r="C471" s="69" t="str">
        <f t="shared" si="53"/>
        <v/>
      </c>
      <c r="D471" s="85" t="str">
        <f t="shared" si="54"/>
        <v/>
      </c>
      <c r="E471" s="85" t="str">
        <f t="shared" si="55"/>
        <v/>
      </c>
      <c r="F471" s="85" t="str">
        <f t="shared" si="49"/>
        <v/>
      </c>
      <c r="G471" s="69" t="str">
        <f t="shared" si="50"/>
        <v/>
      </c>
    </row>
    <row r="472" spans="1:7" x14ac:dyDescent="0.25">
      <c r="A472" s="84" t="str">
        <f t="shared" si="51"/>
        <v/>
      </c>
      <c r="B472" s="75" t="str">
        <f t="shared" si="52"/>
        <v/>
      </c>
      <c r="C472" s="69" t="str">
        <f t="shared" si="53"/>
        <v/>
      </c>
      <c r="D472" s="85" t="str">
        <f t="shared" si="54"/>
        <v/>
      </c>
      <c r="E472" s="85" t="str">
        <f t="shared" si="55"/>
        <v/>
      </c>
      <c r="F472" s="85" t="str">
        <f t="shared" si="49"/>
        <v/>
      </c>
      <c r="G472" s="69" t="str">
        <f t="shared" si="50"/>
        <v/>
      </c>
    </row>
    <row r="473" spans="1:7" x14ac:dyDescent="0.25">
      <c r="A473" s="84" t="str">
        <f t="shared" si="51"/>
        <v/>
      </c>
      <c r="B473" s="75" t="str">
        <f t="shared" si="52"/>
        <v/>
      </c>
      <c r="C473" s="69" t="str">
        <f t="shared" si="53"/>
        <v/>
      </c>
      <c r="D473" s="85" t="str">
        <f t="shared" si="54"/>
        <v/>
      </c>
      <c r="E473" s="85" t="str">
        <f t="shared" si="55"/>
        <v/>
      </c>
      <c r="F473" s="85" t="str">
        <f t="shared" si="49"/>
        <v/>
      </c>
      <c r="G473" s="69" t="str">
        <f t="shared" si="50"/>
        <v/>
      </c>
    </row>
    <row r="474" spans="1:7" x14ac:dyDescent="0.25">
      <c r="A474" s="84" t="str">
        <f t="shared" si="51"/>
        <v/>
      </c>
      <c r="B474" s="75" t="str">
        <f t="shared" si="52"/>
        <v/>
      </c>
      <c r="C474" s="69" t="str">
        <f t="shared" si="53"/>
        <v/>
      </c>
      <c r="D474" s="85" t="str">
        <f t="shared" si="54"/>
        <v/>
      </c>
      <c r="E474" s="85" t="str">
        <f t="shared" si="55"/>
        <v/>
      </c>
      <c r="F474" s="85" t="str">
        <f t="shared" si="49"/>
        <v/>
      </c>
      <c r="G474" s="69" t="str">
        <f t="shared" si="50"/>
        <v/>
      </c>
    </row>
    <row r="475" spans="1:7" x14ac:dyDescent="0.25">
      <c r="A475" s="84" t="str">
        <f t="shared" si="51"/>
        <v/>
      </c>
      <c r="B475" s="75" t="str">
        <f t="shared" si="52"/>
        <v/>
      </c>
      <c r="C475" s="69" t="str">
        <f t="shared" si="53"/>
        <v/>
      </c>
      <c r="D475" s="85" t="str">
        <f t="shared" si="54"/>
        <v/>
      </c>
      <c r="E475" s="85" t="str">
        <f t="shared" si="55"/>
        <v/>
      </c>
      <c r="F475" s="85" t="str">
        <f t="shared" si="49"/>
        <v/>
      </c>
      <c r="G475" s="69" t="str">
        <f t="shared" si="50"/>
        <v/>
      </c>
    </row>
    <row r="476" spans="1:7" x14ac:dyDescent="0.25">
      <c r="A476" s="84" t="str">
        <f t="shared" si="51"/>
        <v/>
      </c>
      <c r="B476" s="75" t="str">
        <f t="shared" si="52"/>
        <v/>
      </c>
      <c r="C476" s="69" t="str">
        <f t="shared" si="53"/>
        <v/>
      </c>
      <c r="D476" s="85" t="str">
        <f t="shared" si="54"/>
        <v/>
      </c>
      <c r="E476" s="85" t="str">
        <f t="shared" si="55"/>
        <v/>
      </c>
      <c r="F476" s="85" t="str">
        <f t="shared" si="49"/>
        <v/>
      </c>
      <c r="G476" s="69" t="str">
        <f t="shared" si="50"/>
        <v/>
      </c>
    </row>
    <row r="477" spans="1:7" x14ac:dyDescent="0.25">
      <c r="A477" s="84" t="str">
        <f t="shared" si="51"/>
        <v/>
      </c>
      <c r="B477" s="75" t="str">
        <f t="shared" si="52"/>
        <v/>
      </c>
      <c r="C477" s="69" t="str">
        <f t="shared" si="53"/>
        <v/>
      </c>
      <c r="D477" s="85" t="str">
        <f t="shared" si="54"/>
        <v/>
      </c>
      <c r="E477" s="85" t="str">
        <f t="shared" si="55"/>
        <v/>
      </c>
      <c r="F477" s="85" t="str">
        <f t="shared" si="49"/>
        <v/>
      </c>
      <c r="G477" s="69" t="str">
        <f t="shared" si="50"/>
        <v/>
      </c>
    </row>
    <row r="478" spans="1:7" x14ac:dyDescent="0.25">
      <c r="A478" s="84" t="str">
        <f t="shared" si="51"/>
        <v/>
      </c>
      <c r="B478" s="75" t="str">
        <f t="shared" si="52"/>
        <v/>
      </c>
      <c r="C478" s="69" t="str">
        <f t="shared" si="53"/>
        <v/>
      </c>
      <c r="D478" s="85" t="str">
        <f t="shared" si="54"/>
        <v/>
      </c>
      <c r="E478" s="85" t="str">
        <f t="shared" si="55"/>
        <v/>
      </c>
      <c r="F478" s="85" t="str">
        <f t="shared" si="49"/>
        <v/>
      </c>
      <c r="G478" s="69" t="str">
        <f t="shared" si="50"/>
        <v/>
      </c>
    </row>
    <row r="479" spans="1:7" x14ac:dyDescent="0.25">
      <c r="A479" s="84" t="str">
        <f t="shared" si="51"/>
        <v/>
      </c>
      <c r="B479" s="75" t="str">
        <f t="shared" si="52"/>
        <v/>
      </c>
      <c r="C479" s="69" t="str">
        <f t="shared" si="53"/>
        <v/>
      </c>
      <c r="D479" s="85" t="str">
        <f t="shared" si="54"/>
        <v/>
      </c>
      <c r="E479" s="85" t="str">
        <f t="shared" si="55"/>
        <v/>
      </c>
      <c r="F479" s="85" t="str">
        <f t="shared" si="49"/>
        <v/>
      </c>
      <c r="G479" s="69" t="str">
        <f t="shared" si="50"/>
        <v/>
      </c>
    </row>
    <row r="480" spans="1:7" x14ac:dyDescent="0.25">
      <c r="A480" s="84" t="str">
        <f t="shared" si="51"/>
        <v/>
      </c>
      <c r="B480" s="75" t="str">
        <f t="shared" si="52"/>
        <v/>
      </c>
      <c r="C480" s="69" t="str">
        <f t="shared" si="53"/>
        <v/>
      </c>
      <c r="D480" s="85" t="str">
        <f t="shared" si="54"/>
        <v/>
      </c>
      <c r="E480" s="85" t="str">
        <f t="shared" si="55"/>
        <v/>
      </c>
      <c r="F480" s="85" t="str">
        <f t="shared" si="49"/>
        <v/>
      </c>
      <c r="G480" s="69" t="str">
        <f t="shared" si="50"/>
        <v/>
      </c>
    </row>
    <row r="481" spans="1:7" x14ac:dyDescent="0.25">
      <c r="A481" s="84" t="str">
        <f t="shared" si="51"/>
        <v/>
      </c>
      <c r="B481" s="75" t="str">
        <f t="shared" si="52"/>
        <v/>
      </c>
      <c r="C481" s="69" t="str">
        <f t="shared" si="53"/>
        <v/>
      </c>
      <c r="D481" s="85" t="str">
        <f t="shared" si="54"/>
        <v/>
      </c>
      <c r="E481" s="85" t="str">
        <f t="shared" si="55"/>
        <v/>
      </c>
      <c r="F481" s="85" t="str">
        <f t="shared" si="49"/>
        <v/>
      </c>
      <c r="G481" s="69" t="str">
        <f t="shared" si="50"/>
        <v/>
      </c>
    </row>
    <row r="482" spans="1:7" x14ac:dyDescent="0.25">
      <c r="A482" s="84" t="str">
        <f t="shared" si="51"/>
        <v/>
      </c>
      <c r="B482" s="75" t="str">
        <f t="shared" si="52"/>
        <v/>
      </c>
      <c r="C482" s="69" t="str">
        <f t="shared" si="53"/>
        <v/>
      </c>
      <c r="D482" s="85" t="str">
        <f t="shared" si="54"/>
        <v/>
      </c>
      <c r="E482" s="85" t="str">
        <f t="shared" si="55"/>
        <v/>
      </c>
      <c r="F482" s="85" t="str">
        <f t="shared" si="49"/>
        <v/>
      </c>
      <c r="G482" s="69" t="str">
        <f t="shared" si="50"/>
        <v/>
      </c>
    </row>
    <row r="483" spans="1:7" x14ac:dyDescent="0.25">
      <c r="A483" s="84" t="str">
        <f t="shared" si="51"/>
        <v/>
      </c>
      <c r="B483" s="75" t="str">
        <f t="shared" si="52"/>
        <v/>
      </c>
      <c r="C483" s="69" t="str">
        <f t="shared" si="53"/>
        <v/>
      </c>
      <c r="D483" s="85" t="str">
        <f t="shared" si="54"/>
        <v/>
      </c>
      <c r="E483" s="85" t="str">
        <f t="shared" si="55"/>
        <v/>
      </c>
      <c r="F483" s="85" t="str">
        <f t="shared" si="49"/>
        <v/>
      </c>
      <c r="G483" s="69" t="str">
        <f t="shared" si="50"/>
        <v/>
      </c>
    </row>
    <row r="484" spans="1:7" x14ac:dyDescent="0.25">
      <c r="A484" s="84" t="str">
        <f t="shared" si="51"/>
        <v/>
      </c>
      <c r="B484" s="75" t="str">
        <f t="shared" si="52"/>
        <v/>
      </c>
      <c r="C484" s="69" t="str">
        <f t="shared" si="53"/>
        <v/>
      </c>
      <c r="D484" s="85" t="str">
        <f t="shared" si="54"/>
        <v/>
      </c>
      <c r="E484" s="85" t="str">
        <f t="shared" si="55"/>
        <v/>
      </c>
      <c r="F484" s="85" t="str">
        <f t="shared" si="49"/>
        <v/>
      </c>
      <c r="G484" s="69" t="str">
        <f t="shared" si="50"/>
        <v/>
      </c>
    </row>
    <row r="485" spans="1:7" x14ac:dyDescent="0.25">
      <c r="A485" s="84" t="str">
        <f t="shared" si="51"/>
        <v/>
      </c>
      <c r="B485" s="75" t="str">
        <f t="shared" si="52"/>
        <v/>
      </c>
      <c r="C485" s="69" t="str">
        <f t="shared" si="53"/>
        <v/>
      </c>
      <c r="D485" s="85" t="str">
        <f t="shared" si="54"/>
        <v/>
      </c>
      <c r="E485" s="85" t="str">
        <f t="shared" si="55"/>
        <v/>
      </c>
      <c r="F485" s="85" t="str">
        <f t="shared" si="49"/>
        <v/>
      </c>
      <c r="G485" s="69" t="str">
        <f t="shared" si="50"/>
        <v/>
      </c>
    </row>
    <row r="486" spans="1:7" x14ac:dyDescent="0.25">
      <c r="A486" s="84" t="str">
        <f t="shared" si="51"/>
        <v/>
      </c>
      <c r="B486" s="75" t="str">
        <f t="shared" si="52"/>
        <v/>
      </c>
      <c r="C486" s="69" t="str">
        <f t="shared" si="53"/>
        <v/>
      </c>
      <c r="D486" s="85" t="str">
        <f t="shared" si="54"/>
        <v/>
      </c>
      <c r="E486" s="85" t="str">
        <f t="shared" si="55"/>
        <v/>
      </c>
      <c r="F486" s="85" t="str">
        <f t="shared" si="49"/>
        <v/>
      </c>
      <c r="G486" s="69" t="str">
        <f t="shared" si="50"/>
        <v/>
      </c>
    </row>
    <row r="487" spans="1:7" x14ac:dyDescent="0.25">
      <c r="A487" s="84" t="str">
        <f t="shared" si="51"/>
        <v/>
      </c>
      <c r="B487" s="75" t="str">
        <f t="shared" si="52"/>
        <v/>
      </c>
      <c r="C487" s="69" t="str">
        <f t="shared" si="53"/>
        <v/>
      </c>
      <c r="D487" s="85" t="str">
        <f t="shared" si="54"/>
        <v/>
      </c>
      <c r="E487" s="85" t="str">
        <f t="shared" si="55"/>
        <v/>
      </c>
      <c r="F487" s="85" t="str">
        <f t="shared" si="49"/>
        <v/>
      </c>
      <c r="G487" s="69" t="str">
        <f t="shared" si="50"/>
        <v/>
      </c>
    </row>
    <row r="488" spans="1:7" x14ac:dyDescent="0.25">
      <c r="A488" s="84" t="str">
        <f t="shared" si="51"/>
        <v/>
      </c>
      <c r="B488" s="75" t="str">
        <f t="shared" si="52"/>
        <v/>
      </c>
      <c r="C488" s="69" t="str">
        <f t="shared" si="53"/>
        <v/>
      </c>
      <c r="D488" s="85" t="str">
        <f t="shared" si="54"/>
        <v/>
      </c>
      <c r="E488" s="85" t="str">
        <f t="shared" si="55"/>
        <v/>
      </c>
      <c r="F488" s="85" t="str">
        <f t="shared" si="49"/>
        <v/>
      </c>
      <c r="G488" s="69" t="str">
        <f t="shared" si="50"/>
        <v/>
      </c>
    </row>
    <row r="489" spans="1:7" x14ac:dyDescent="0.25">
      <c r="A489" s="84" t="str">
        <f t="shared" si="51"/>
        <v/>
      </c>
      <c r="B489" s="75" t="str">
        <f t="shared" si="52"/>
        <v/>
      </c>
      <c r="C489" s="69" t="str">
        <f t="shared" si="53"/>
        <v/>
      </c>
      <c r="D489" s="85" t="str">
        <f t="shared" si="54"/>
        <v/>
      </c>
      <c r="E489" s="85" t="str">
        <f t="shared" si="55"/>
        <v/>
      </c>
      <c r="F489" s="85" t="str">
        <f t="shared" si="49"/>
        <v/>
      </c>
      <c r="G489" s="69" t="str">
        <f t="shared" si="50"/>
        <v/>
      </c>
    </row>
    <row r="490" spans="1:7" x14ac:dyDescent="0.25">
      <c r="A490" s="84" t="str">
        <f t="shared" si="51"/>
        <v/>
      </c>
      <c r="B490" s="75" t="str">
        <f t="shared" si="52"/>
        <v/>
      </c>
      <c r="C490" s="69" t="str">
        <f t="shared" si="53"/>
        <v/>
      </c>
      <c r="D490" s="85" t="str">
        <f t="shared" si="54"/>
        <v/>
      </c>
      <c r="E490" s="85" t="str">
        <f t="shared" si="55"/>
        <v/>
      </c>
      <c r="F490" s="85" t="str">
        <f t="shared" si="49"/>
        <v/>
      </c>
      <c r="G490" s="69" t="str">
        <f t="shared" si="50"/>
        <v/>
      </c>
    </row>
    <row r="491" spans="1:7" x14ac:dyDescent="0.25">
      <c r="A491" s="84" t="str">
        <f t="shared" si="51"/>
        <v/>
      </c>
      <c r="B491" s="75" t="str">
        <f t="shared" si="52"/>
        <v/>
      </c>
      <c r="C491" s="69" t="str">
        <f t="shared" si="53"/>
        <v/>
      </c>
      <c r="D491" s="85" t="str">
        <f t="shared" si="54"/>
        <v/>
      </c>
      <c r="E491" s="85" t="str">
        <f t="shared" si="55"/>
        <v/>
      </c>
      <c r="F491" s="85" t="str">
        <f t="shared" si="49"/>
        <v/>
      </c>
      <c r="G491" s="69" t="str">
        <f t="shared" si="50"/>
        <v/>
      </c>
    </row>
    <row r="492" spans="1:7" x14ac:dyDescent="0.25">
      <c r="A492" s="84" t="str">
        <f t="shared" si="51"/>
        <v/>
      </c>
      <c r="B492" s="75" t="str">
        <f t="shared" si="52"/>
        <v/>
      </c>
      <c r="C492" s="69" t="str">
        <f t="shared" si="53"/>
        <v/>
      </c>
      <c r="D492" s="85" t="str">
        <f t="shared" si="54"/>
        <v/>
      </c>
      <c r="E492" s="85" t="str">
        <f t="shared" si="55"/>
        <v/>
      </c>
      <c r="F492" s="85" t="str">
        <f t="shared" si="49"/>
        <v/>
      </c>
      <c r="G492" s="69" t="str">
        <f t="shared" si="50"/>
        <v/>
      </c>
    </row>
    <row r="493" spans="1:7" x14ac:dyDescent="0.25">
      <c r="A493" s="84" t="str">
        <f t="shared" si="51"/>
        <v/>
      </c>
      <c r="B493" s="75" t="str">
        <f t="shared" si="52"/>
        <v/>
      </c>
      <c r="C493" s="69" t="str">
        <f t="shared" si="53"/>
        <v/>
      </c>
      <c r="D493" s="85" t="str">
        <f t="shared" si="54"/>
        <v/>
      </c>
      <c r="E493" s="85" t="str">
        <f t="shared" si="55"/>
        <v/>
      </c>
      <c r="F493" s="85" t="str">
        <f t="shared" si="49"/>
        <v/>
      </c>
      <c r="G493" s="69" t="str">
        <f t="shared" si="50"/>
        <v/>
      </c>
    </row>
    <row r="494" spans="1:7" x14ac:dyDescent="0.25">
      <c r="A494" s="84" t="str">
        <f t="shared" si="51"/>
        <v/>
      </c>
      <c r="B494" s="75" t="str">
        <f t="shared" si="52"/>
        <v/>
      </c>
      <c r="C494" s="69" t="str">
        <f t="shared" si="53"/>
        <v/>
      </c>
      <c r="D494" s="85" t="str">
        <f t="shared" si="54"/>
        <v/>
      </c>
      <c r="E494" s="85" t="str">
        <f t="shared" si="55"/>
        <v/>
      </c>
      <c r="F494" s="85" t="str">
        <f t="shared" si="49"/>
        <v/>
      </c>
      <c r="G494" s="69" t="str">
        <f t="shared" si="50"/>
        <v/>
      </c>
    </row>
    <row r="495" spans="1:7" x14ac:dyDescent="0.25">
      <c r="A495" s="84" t="str">
        <f t="shared" si="51"/>
        <v/>
      </c>
      <c r="B495" s="75" t="str">
        <f t="shared" si="52"/>
        <v/>
      </c>
      <c r="C495" s="69" t="str">
        <f t="shared" si="53"/>
        <v/>
      </c>
      <c r="D495" s="85" t="str">
        <f t="shared" si="54"/>
        <v/>
      </c>
      <c r="E495" s="85" t="str">
        <f t="shared" si="55"/>
        <v/>
      </c>
      <c r="F495" s="85" t="str">
        <f t="shared" si="49"/>
        <v/>
      </c>
      <c r="G495" s="69" t="str">
        <f t="shared" si="50"/>
        <v/>
      </c>
    </row>
    <row r="496" spans="1:7" x14ac:dyDescent="0.25">
      <c r="A496" s="84" t="str">
        <f t="shared" si="51"/>
        <v/>
      </c>
      <c r="B496" s="75" t="str">
        <f t="shared" si="52"/>
        <v/>
      </c>
      <c r="C496" s="69" t="str">
        <f t="shared" si="53"/>
        <v/>
      </c>
      <c r="D496" s="85" t="str">
        <f t="shared" si="54"/>
        <v/>
      </c>
      <c r="E496" s="85" t="str">
        <f t="shared" si="55"/>
        <v/>
      </c>
      <c r="F496" s="85" t="str">
        <f t="shared" si="49"/>
        <v/>
      </c>
      <c r="G496" s="69" t="str">
        <f t="shared" si="50"/>
        <v/>
      </c>
    </row>
    <row r="497" spans="1:7" x14ac:dyDescent="0.25">
      <c r="A497" s="84" t="str">
        <f t="shared" si="51"/>
        <v/>
      </c>
      <c r="B497" s="75" t="str">
        <f t="shared" si="52"/>
        <v/>
      </c>
      <c r="C497" s="69" t="str">
        <f t="shared" si="53"/>
        <v/>
      </c>
      <c r="D497" s="85" t="str">
        <f t="shared" si="54"/>
        <v/>
      </c>
      <c r="E497" s="85" t="str">
        <f t="shared" si="55"/>
        <v/>
      </c>
      <c r="F497" s="85" t="str">
        <f t="shared" si="49"/>
        <v/>
      </c>
      <c r="G497" s="69" t="str">
        <f t="shared" si="50"/>
        <v/>
      </c>
    </row>
    <row r="498" spans="1:7" x14ac:dyDescent="0.25">
      <c r="A498" s="84" t="str">
        <f t="shared" si="51"/>
        <v/>
      </c>
      <c r="B498" s="75" t="str">
        <f t="shared" si="52"/>
        <v/>
      </c>
      <c r="C498" s="69" t="str">
        <f t="shared" si="53"/>
        <v/>
      </c>
      <c r="D498" s="85" t="str">
        <f t="shared" si="54"/>
        <v/>
      </c>
      <c r="E498" s="85" t="str">
        <f t="shared" si="55"/>
        <v/>
      </c>
      <c r="F498" s="85" t="str">
        <f t="shared" si="49"/>
        <v/>
      </c>
      <c r="G498" s="69" t="str">
        <f t="shared" si="50"/>
        <v/>
      </c>
    </row>
    <row r="499" spans="1:7" x14ac:dyDescent="0.25">
      <c r="A499" s="84" t="str">
        <f t="shared" si="51"/>
        <v/>
      </c>
      <c r="B499" s="75" t="str">
        <f t="shared" si="52"/>
        <v/>
      </c>
      <c r="C499" s="69" t="str">
        <f t="shared" si="53"/>
        <v/>
      </c>
      <c r="D499" s="85" t="str">
        <f t="shared" si="54"/>
        <v/>
      </c>
      <c r="E499" s="85" t="str">
        <f t="shared" si="55"/>
        <v/>
      </c>
      <c r="F499" s="85" t="str">
        <f t="shared" si="49"/>
        <v/>
      </c>
      <c r="G499" s="69" t="str">
        <f t="shared" si="50"/>
        <v/>
      </c>
    </row>
    <row r="500" spans="1:7" x14ac:dyDescent="0.25">
      <c r="A500" s="84" t="str">
        <f t="shared" si="51"/>
        <v/>
      </c>
      <c r="B500" s="75" t="str">
        <f t="shared" si="52"/>
        <v/>
      </c>
      <c r="C500" s="69" t="str">
        <f t="shared" si="53"/>
        <v/>
      </c>
      <c r="D500" s="85" t="str">
        <f t="shared" si="54"/>
        <v/>
      </c>
      <c r="E500" s="85" t="str">
        <f t="shared" si="55"/>
        <v/>
      </c>
      <c r="F500" s="85" t="str">
        <f t="shared" si="49"/>
        <v/>
      </c>
      <c r="G500" s="69" t="str">
        <f t="shared" si="50"/>
        <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LongProperties xmlns="http://schemas.microsoft.com/office/2006/metadata/longProperties"/>
</file>

<file path=customXml/item2.xml><?xml version="1.0" encoding="utf-8"?>
<p:properties xmlns:p="http://schemas.microsoft.com/office/2006/metadata/properties" xmlns:xsi="http://www.w3.org/2001/XMLSchema-instance" xmlns:pc="http://schemas.microsoft.com/office/infopath/2007/PartnerControls">
  <documentManagement>
    <TaxCatchAll xmlns="d65e48b5-f38d-431e-9b4f-47403bf4583f" xsi:nil="true"/>
    <lcf76f155ced4ddcb4097134ff3c332f xmlns="a4634551-c501-4e5e-ac96-dde1e0c9b252">
      <Terms xmlns="http://schemas.microsoft.com/office/infopath/2007/PartnerControls"/>
    </lcf76f155ced4ddcb4097134ff3c332f>
    <_dlc_DocId xmlns="d65e48b5-f38d-431e-9b4f-47403bf4583f">5F25KTUSNP4X-205032580-158977</_dlc_DocId>
    <_dlc_DocIdUrl xmlns="d65e48b5-f38d-431e-9b4f-47403bf4583f">
      <Url>https://rkas.sharepoint.com/Kliendisuhted/_layouts/15/DocIdRedir.aspx?ID=5F25KTUSNP4X-205032580-158977</Url>
      <Description>5F25KTUSNP4X-205032580-158977</Description>
    </_dlc_DocIdUrl>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40C1E66C1C12A5448E2DE15E59C4812C" ma:contentTypeVersion="17" ma:contentTypeDescription="Create a new document." ma:contentTypeScope="" ma:versionID="35d2e7d39c6b090f24196a98f6bc45b0">
  <xsd:schema xmlns:xsd="http://www.w3.org/2001/XMLSchema" xmlns:xs="http://www.w3.org/2001/XMLSchema" xmlns:p="http://schemas.microsoft.com/office/2006/metadata/properties" xmlns:ns2="a4634551-c501-4e5e-ac96-dde1e0c9b252" xmlns:ns3="4295b89e-2911-42f0-a767-8ca596d6842f" xmlns:ns4="d65e48b5-f38d-431e-9b4f-47403bf4583f" targetNamespace="http://schemas.microsoft.com/office/2006/metadata/properties" ma:root="true" ma:fieldsID="6d936b6efeb1809389162ea87e256d04" ns2:_="" ns3:_="" ns4:_="">
    <xsd:import namespace="a4634551-c501-4e5e-ac96-dde1e0c9b252"/>
    <xsd:import namespace="4295b89e-2911-42f0-a767-8ca596d6842f"/>
    <xsd:import namespace="d65e48b5-f38d-431e-9b4f-47403bf4583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DateTaken" minOccurs="0"/>
                <xsd:element ref="ns2:MediaServiceOCR" minOccurs="0"/>
                <xsd:element ref="ns2:MediaServiceLocation" minOccurs="0"/>
                <xsd:element ref="ns2:MediaServiceAutoKeyPoints" minOccurs="0"/>
                <xsd:element ref="ns2:MediaServiceKeyPoints" minOccurs="0"/>
                <xsd:element ref="ns2:lcf76f155ced4ddcb4097134ff3c332f" minOccurs="0"/>
                <xsd:element ref="ns4:TaxCatchAll" minOccurs="0"/>
                <xsd:element ref="ns2:MediaServiceObjectDetectorVersions" minOccurs="0"/>
                <xsd:element ref="ns2:MediaServiceSearchProperties" minOccurs="0"/>
                <xsd:element ref="ns4:_dlc_DocId" minOccurs="0"/>
                <xsd:element ref="ns4:_dlc_DocIdUrl" minOccurs="0"/>
                <xsd:element ref="ns4: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4634551-c501-4e5e-ac96-dde1e0c9b25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9152c253-cc97-469a-b060-6a654a5fa360"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295b89e-2911-42f0-a767-8ca596d6842f"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65e48b5-f38d-431e-9b4f-47403bf4583f"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39f0a335-b720-4e26-a4a7-a217cccbf65c}" ma:internalName="TaxCatchAll" ma:showField="CatchAllData" ma:web="d65e48b5-f38d-431e-9b4f-47403bf4583f">
      <xsd:complexType>
        <xsd:complexContent>
          <xsd:extension base="dms:MultiChoiceLookup">
            <xsd:sequence>
              <xsd:element name="Value" type="dms:Lookup" maxOccurs="unbounded" minOccurs="0" nillable="true"/>
            </xsd:sequence>
          </xsd:extension>
        </xsd:complexContent>
      </xsd:complexType>
    </xsd:element>
    <xsd:element name="_dlc_DocId" ma:index="25" nillable="true" ma:displayName="Document ID Value" ma:description="The value of the document ID assigned to this item." ma:indexed="true" ma:internalName="_dlc_DocId" ma:readOnly="true">
      <xsd:simpleType>
        <xsd:restriction base="dms:Text"/>
      </xsd:simpleType>
    </xsd:element>
    <xsd:element name="_dlc_DocIdUrl" ma:index="26"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7"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2EF27AF7-96C8-468D-BDEC-BF4FBC6A3E85}">
  <ds:schemaRefs>
    <ds:schemaRef ds:uri="http://schemas.microsoft.com/office/2006/metadata/longProperties"/>
  </ds:schemaRefs>
</ds:datastoreItem>
</file>

<file path=customXml/itemProps2.xml><?xml version="1.0" encoding="utf-8"?>
<ds:datastoreItem xmlns:ds="http://schemas.openxmlformats.org/officeDocument/2006/customXml" ds:itemID="{59BBD20D-3BE7-444E-B5AE-0481F25A5315}">
  <ds:schemaRefs>
    <ds:schemaRef ds:uri="http://schemas.microsoft.com/office/2006/metadata/properties"/>
    <ds:schemaRef ds:uri="http://schemas.microsoft.com/office/infopath/2007/PartnerControls"/>
    <ds:schemaRef ds:uri="d65e48b5-f38d-431e-9b4f-47403bf4583f"/>
    <ds:schemaRef ds:uri="a4634551-c501-4e5e-ac96-dde1e0c9b252"/>
  </ds:schemaRefs>
</ds:datastoreItem>
</file>

<file path=customXml/itemProps3.xml><?xml version="1.0" encoding="utf-8"?>
<ds:datastoreItem xmlns:ds="http://schemas.openxmlformats.org/officeDocument/2006/customXml" ds:itemID="{E3132016-6CC1-4116-8B3D-DFA8EC697EF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4634551-c501-4e5e-ac96-dde1e0c9b252"/>
    <ds:schemaRef ds:uri="4295b89e-2911-42f0-a767-8ca596d6842f"/>
    <ds:schemaRef ds:uri="d65e48b5-f38d-431e-9b4f-47403bf4583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91A83B65-561B-4064-902D-7F25125357D4}">
  <ds:schemaRefs>
    <ds:schemaRef ds:uri="http://schemas.microsoft.com/sharepoint/v3/contenttype/forms"/>
  </ds:schemaRefs>
</ds:datastoreItem>
</file>

<file path=customXml/itemProps5.xml><?xml version="1.0" encoding="utf-8"?>
<ds:datastoreItem xmlns:ds="http://schemas.openxmlformats.org/officeDocument/2006/customXml" ds:itemID="{875AE393-0438-42CF-9190-566BCA88D61B}">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Lisa 3</vt:lpstr>
      <vt:lpstr>Annuiteetgraafik BIL</vt:lpstr>
      <vt:lpstr>Annuiteetgraafik INV</vt:lpstr>
      <vt:lpstr>Annuiteetgraafik TS</vt:lpstr>
      <vt:lpstr>Annuiteetgraafik PP</vt:lpstr>
    </vt:vector>
  </TitlesOfParts>
  <Manager/>
  <Company>Riigi Kinnisvara AS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RKAS</dc:creator>
  <cp:keywords/>
  <dc:description/>
  <cp:lastModifiedBy>Liis Rouhijainen</cp:lastModifiedBy>
  <cp:revision/>
  <dcterms:created xsi:type="dcterms:W3CDTF">2009-11-20T06:24:07Z</dcterms:created>
  <dcterms:modified xsi:type="dcterms:W3CDTF">2024-09-18T07:49:50Z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aldkond">
    <vt:lpwstr>Normdokumendid</vt:lpwstr>
  </property>
  <property fmtid="{D5CDD505-2E9C-101B-9397-08002B2CF9AE}" pid="3" name="ContentType">
    <vt:lpwstr>Dokument</vt:lpwstr>
  </property>
  <property fmtid="{D5CDD505-2E9C-101B-9397-08002B2CF9AE}" pid="4" name="PROOV">
    <vt:lpwstr/>
  </property>
  <property fmtid="{D5CDD505-2E9C-101B-9397-08002B2CF9AE}" pid="5" name="PROOV2">
    <vt:lpwstr/>
  </property>
  <property fmtid="{D5CDD505-2E9C-101B-9397-08002B2CF9AE}" pid="6" name="ContentTypeId">
    <vt:lpwstr>0x01010040C1E66C1C12A5448E2DE15E59C4812C</vt:lpwstr>
  </property>
  <property fmtid="{D5CDD505-2E9C-101B-9397-08002B2CF9AE}" pid="7" name="xd_Signature">
    <vt:bool>false</vt:bool>
  </property>
  <property fmtid="{D5CDD505-2E9C-101B-9397-08002B2CF9AE}" pid="8" name="xd_ProgID">
    <vt:lpwstr/>
  </property>
  <property fmtid="{D5CDD505-2E9C-101B-9397-08002B2CF9AE}" pid="9" name="ComplianceAssetId">
    <vt:lpwstr/>
  </property>
  <property fmtid="{D5CDD505-2E9C-101B-9397-08002B2CF9AE}" pid="10" name="TemplateUrl">
    <vt:lpwstr/>
  </property>
  <property fmtid="{D5CDD505-2E9C-101B-9397-08002B2CF9AE}" pid="11" name="_ExtendedDescription">
    <vt:lpwstr/>
  </property>
  <property fmtid="{D5CDD505-2E9C-101B-9397-08002B2CF9AE}" pid="12" name="TriggerFlowInfo">
    <vt:lpwstr/>
  </property>
  <property fmtid="{D5CDD505-2E9C-101B-9397-08002B2CF9AE}" pid="13" name="MediaServiceImageTags">
    <vt:lpwstr/>
  </property>
  <property fmtid="{D5CDD505-2E9C-101B-9397-08002B2CF9AE}" pid="14" name="_dlc_DocIdItemGuid">
    <vt:lpwstr>9215518d-9370-4f19-a0e7-d8da1c62d969</vt:lpwstr>
  </property>
</Properties>
</file>